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1340" windowHeight="5520" activeTab="0"/>
  </bookViews>
  <sheets>
    <sheet name="valor y frecuenci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<sst xmlns="http://schemas.openxmlformats.org/spreadsheetml/2006/main" count="17" uniqueCount="15">
  <si>
    <t>CUARTILES</t>
  </si>
  <si>
    <t>(mediana)</t>
  </si>
  <si>
    <t xml:space="preserve">Percentil que deseas representar: </t>
  </si>
  <si>
    <r>
      <t>Me</t>
    </r>
    <r>
      <rPr>
        <b/>
        <sz val="10"/>
        <rFont val="Arial"/>
        <family val="2"/>
      </rPr>
      <t xml:space="preserve"> (50%)   </t>
    </r>
  </si>
  <si>
    <t>% Acum.</t>
  </si>
  <si>
    <t>min xi</t>
  </si>
  <si>
    <t>max xi</t>
  </si>
  <si>
    <t>cont xi graf</t>
  </si>
  <si>
    <t>cont xi tabla</t>
  </si>
  <si>
    <t>max graf</t>
  </si>
  <si>
    <r>
      <t>x</t>
    </r>
    <r>
      <rPr>
        <b/>
        <i/>
        <vertAlign val="subscript"/>
        <sz val="12"/>
        <color indexed="8"/>
        <rFont val="Arial"/>
        <family val="2"/>
      </rPr>
      <t>i</t>
    </r>
  </si>
  <si>
    <r>
      <t>f</t>
    </r>
    <r>
      <rPr>
        <b/>
        <i/>
        <vertAlign val="subscript"/>
        <sz val="12"/>
        <color indexed="8"/>
        <rFont val="Arial"/>
        <family val="2"/>
      </rPr>
      <t>i</t>
    </r>
  </si>
  <si>
    <r>
      <t>f</t>
    </r>
    <r>
      <rPr>
        <b/>
        <i/>
        <vertAlign val="subscript"/>
        <sz val="12"/>
        <color indexed="8"/>
        <rFont val="Arial"/>
        <family val="2"/>
      </rPr>
      <t>i</t>
    </r>
    <r>
      <rPr>
        <b/>
        <vertAlign val="subscript"/>
        <sz val="12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Acum.</t>
    </r>
  </si>
  <si>
    <r>
      <t>Q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(25%)   </t>
    </r>
  </si>
  <si>
    <r>
      <t>Q</t>
    </r>
    <r>
      <rPr>
        <b/>
        <i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(75%) 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</si>
</sst>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#,##0\ %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12"/>
      <name val="Arial"/>
      <family val="2"/>
    </font>
    <font>
      <sz val="10"/>
      <color indexed="41"/>
      <name val="Arial"/>
      <family val="0"/>
    </font>
    <font>
      <b/>
      <sz val="1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vertAlign val="subscript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13" fillId="4" borderId="2" xfId="0" applyFont="1" applyFill="1" applyBorder="1" applyAlignment="1" applyProtection="1">
      <alignment/>
      <protection/>
    </xf>
    <xf numFmtId="0" fontId="13" fillId="4" borderId="3" xfId="0" applyFont="1" applyFill="1" applyBorder="1" applyAlignment="1" applyProtection="1">
      <alignment/>
      <protection/>
    </xf>
    <xf numFmtId="0" fontId="13" fillId="4" borderId="4" xfId="0" applyFon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10" fillId="3" borderId="0" xfId="0" applyFont="1" applyFill="1" applyAlignment="1" applyProtection="1">
      <alignment vertical="center"/>
      <protection/>
    </xf>
    <xf numFmtId="0" fontId="0" fillId="5" borderId="6" xfId="0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center"/>
      <protection/>
    </xf>
    <xf numFmtId="0" fontId="14" fillId="2" borderId="6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16" fillId="2" borderId="10" xfId="0" applyFont="1" applyFill="1" applyBorder="1" applyAlignment="1" applyProtection="1">
      <alignment horizontal="right"/>
      <protection/>
    </xf>
    <xf numFmtId="0" fontId="6" fillId="2" borderId="11" xfId="0" applyFont="1" applyFill="1" applyBorder="1" applyAlignment="1" applyProtection="1">
      <alignment horizontal="right"/>
      <protection/>
    </xf>
    <xf numFmtId="0" fontId="6" fillId="2" borderId="7" xfId="0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 applyProtection="1">
      <alignment horizontal="right"/>
      <protection/>
    </xf>
    <xf numFmtId="0" fontId="6" fillId="2" borderId="9" xfId="0" applyFont="1" applyFill="1" applyBorder="1" applyAlignment="1" applyProtection="1">
      <alignment horizontal="right"/>
      <protection/>
    </xf>
    <xf numFmtId="0" fontId="16" fillId="2" borderId="12" xfId="0" applyFont="1" applyFill="1" applyBorder="1" applyAlignment="1" applyProtection="1">
      <alignment horizontal="right"/>
      <protection/>
    </xf>
    <xf numFmtId="0" fontId="6" fillId="2" borderId="13" xfId="0" applyFont="1" applyFill="1" applyBorder="1" applyAlignment="1" applyProtection="1">
      <alignment horizontal="right"/>
      <protection/>
    </xf>
    <xf numFmtId="0" fontId="16" fillId="2" borderId="14" xfId="0" applyFont="1" applyFill="1" applyBorder="1" applyAlignment="1" applyProtection="1">
      <alignment horizontal="right"/>
      <protection/>
    </xf>
    <xf numFmtId="0" fontId="6" fillId="2" borderId="15" xfId="0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8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665"/>
          <c:w val="0.984"/>
          <c:h val="0.92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'valor y frecuencia'!$Z$5:$Z$11</c:f>
              <c:numCache/>
            </c:numRef>
          </c:cat>
          <c:val>
            <c:numRef>
              <c:f>'valor y frecuencia'!$AA$5:$AA$11</c:f>
              <c:numCache/>
            </c:numRef>
          </c:val>
        </c:ser>
        <c:gapWidth val="500"/>
        <c:axId val="43167963"/>
        <c:axId val="52967348"/>
      </c:barChart>
      <c:catAx>
        <c:axId val="431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7348"/>
        <c:crosses val="autoZero"/>
        <c:auto val="1"/>
        <c:lblOffset val="100"/>
        <c:tickLblSkip val="1"/>
        <c:noMultiLvlLbl val="0"/>
      </c:catAx>
      <c:valAx>
        <c:axId val="52967348"/>
        <c:scaling>
          <c:orientation val="minMax"/>
          <c:max val="100"/>
        </c:scaling>
        <c:axPos val="l"/>
        <c:delete val="0"/>
        <c:numFmt formatCode="General" sourceLinked="0"/>
        <c:majorTickMark val="out"/>
        <c:minorTickMark val="none"/>
        <c:tickLblPos val="nextTo"/>
        <c:crossAx val="43167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190500</xdr:rowOff>
    </xdr:from>
    <xdr:to>
      <xdr:col>21</xdr:col>
      <xdr:colOff>38100</xdr:colOff>
      <xdr:row>0</xdr:row>
      <xdr:rowOff>752475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90500"/>
          <a:ext cx="7810500" cy="5619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CÁLCULO DE MEDIDAS DE POSICIÓN 
INTRODUCIENDO  VALORES Y FRECUENCIAS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3</xdr:row>
      <xdr:rowOff>247650</xdr:rowOff>
    </xdr:to>
    <xdr:grpSp>
      <xdr:nvGrpSpPr>
        <xdr:cNvPr id="2" name="Group 2"/>
        <xdr:cNvGrpSpPr>
          <a:grpSpLocks/>
        </xdr:cNvGrpSpPr>
      </xdr:nvGrpSpPr>
      <xdr:grpSpPr>
        <a:xfrm>
          <a:off x="4686300" y="1333500"/>
          <a:ext cx="0" cy="200025"/>
          <a:chOff x="229" y="314"/>
          <a:chExt cx="16" cy="2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11</xdr:col>
      <xdr:colOff>200025</xdr:colOff>
      <xdr:row>20</xdr:row>
      <xdr:rowOff>85725</xdr:rowOff>
    </xdr:from>
    <xdr:to>
      <xdr:col>21</xdr:col>
      <xdr:colOff>523875</xdr:colOff>
      <xdr:row>35</xdr:row>
      <xdr:rowOff>123825</xdr:rowOff>
    </xdr:to>
    <xdr:graphicFrame>
      <xdr:nvGraphicFramePr>
        <xdr:cNvPr id="5" name="Chart 18"/>
        <xdr:cNvGraphicFramePr/>
      </xdr:nvGraphicFramePr>
      <xdr:xfrm>
        <a:off x="3448050" y="4276725"/>
        <a:ext cx="50006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29</xdr:row>
      <xdr:rowOff>142875</xdr:rowOff>
    </xdr:from>
    <xdr:to>
      <xdr:col>17</xdr:col>
      <xdr:colOff>381000</xdr:colOff>
      <xdr:row>31</xdr:row>
      <xdr:rowOff>19050</xdr:rowOff>
    </xdr:to>
    <xdr:sp>
      <xdr:nvSpPr>
        <xdr:cNvPr id="6" name="TextBox 22" hidden="1"/>
        <xdr:cNvSpPr txBox="1">
          <a:spLocks noChangeArrowheads="1"/>
        </xdr:cNvSpPr>
      </xdr:nvSpPr>
      <xdr:spPr>
        <a:xfrm>
          <a:off x="4972050" y="57912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25 %</a:t>
          </a:r>
        </a:p>
      </xdr:txBody>
    </xdr:sp>
    <xdr:clientData/>
  </xdr:twoCellAnchor>
  <xdr:twoCellAnchor>
    <xdr:from>
      <xdr:col>11</xdr:col>
      <xdr:colOff>581025</xdr:colOff>
      <xdr:row>31</xdr:row>
      <xdr:rowOff>9525</xdr:rowOff>
    </xdr:from>
    <xdr:to>
      <xdr:col>18</xdr:col>
      <xdr:colOff>209550</xdr:colOff>
      <xdr:row>31</xdr:row>
      <xdr:rowOff>9525</xdr:rowOff>
    </xdr:to>
    <xdr:sp>
      <xdr:nvSpPr>
        <xdr:cNvPr id="7" name="Line 20" hidden="1"/>
        <xdr:cNvSpPr>
          <a:spLocks/>
        </xdr:cNvSpPr>
      </xdr:nvSpPr>
      <xdr:spPr>
        <a:xfrm>
          <a:off x="3829050" y="5981700"/>
          <a:ext cx="22860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35</xdr:row>
      <xdr:rowOff>9525</xdr:rowOff>
    </xdr:from>
    <xdr:to>
      <xdr:col>19</xdr:col>
      <xdr:colOff>257175</xdr:colOff>
      <xdr:row>36</xdr:row>
      <xdr:rowOff>0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6715125" y="66294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17</xdr:col>
      <xdr:colOff>114300</xdr:colOff>
      <xdr:row>35</xdr:row>
      <xdr:rowOff>9525</xdr:rowOff>
    </xdr:from>
    <xdr:to>
      <xdr:col>17</xdr:col>
      <xdr:colOff>323850</xdr:colOff>
      <xdr:row>36</xdr:row>
      <xdr:rowOff>38100</xdr:rowOff>
    </xdr:to>
    <xdr:sp>
      <xdr:nvSpPr>
        <xdr:cNvPr id="9" name="TextBox 27"/>
        <xdr:cNvSpPr txBox="1">
          <a:spLocks noChangeArrowheads="1"/>
        </xdr:cNvSpPr>
      </xdr:nvSpPr>
      <xdr:spPr>
        <a:xfrm>
          <a:off x="5410200" y="66294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19</xdr:col>
      <xdr:colOff>19050</xdr:colOff>
      <xdr:row>36</xdr:row>
      <xdr:rowOff>0</xdr:rowOff>
    </xdr:from>
    <xdr:to>
      <xdr:col>19</xdr:col>
      <xdr:colOff>247650</xdr:colOff>
      <xdr:row>37</xdr:row>
      <xdr:rowOff>38100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6715125" y="67818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18</xdr:col>
      <xdr:colOff>209550</xdr:colOff>
      <xdr:row>31</xdr:row>
      <xdr:rowOff>9525</xdr:rowOff>
    </xdr:from>
    <xdr:to>
      <xdr:col>19</xdr:col>
      <xdr:colOff>66675</xdr:colOff>
      <xdr:row>31</xdr:row>
      <xdr:rowOff>9525</xdr:rowOff>
    </xdr:to>
    <xdr:sp>
      <xdr:nvSpPr>
        <xdr:cNvPr id="11" name="Line 33" hidden="1"/>
        <xdr:cNvSpPr>
          <a:spLocks/>
        </xdr:cNvSpPr>
      </xdr:nvSpPr>
      <xdr:spPr>
        <a:xfrm>
          <a:off x="6115050" y="5981700"/>
          <a:ext cx="6477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30</xdr:row>
      <xdr:rowOff>123825</xdr:rowOff>
    </xdr:from>
    <xdr:to>
      <xdr:col>18</xdr:col>
      <xdr:colOff>561975</xdr:colOff>
      <xdr:row>31</xdr:row>
      <xdr:rowOff>57150</xdr:rowOff>
    </xdr:to>
    <xdr:sp>
      <xdr:nvSpPr>
        <xdr:cNvPr id="12" name="Oval 34" hidden="1"/>
        <xdr:cNvSpPr>
          <a:spLocks/>
        </xdr:cNvSpPr>
      </xdr:nvSpPr>
      <xdr:spPr>
        <a:xfrm>
          <a:off x="6372225" y="5934075"/>
          <a:ext cx="95250" cy="9525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19</xdr:col>
      <xdr:colOff>142875</xdr:colOff>
      <xdr:row>31</xdr:row>
      <xdr:rowOff>85725</xdr:rowOff>
    </xdr:to>
    <xdr:sp>
      <xdr:nvSpPr>
        <xdr:cNvPr id="13" name="AutoShape 30" hidden="1"/>
        <xdr:cNvSpPr>
          <a:spLocks/>
        </xdr:cNvSpPr>
      </xdr:nvSpPr>
      <xdr:spPr>
        <a:xfrm>
          <a:off x="6696075" y="5924550"/>
          <a:ext cx="142875" cy="133350"/>
        </a:xfrm>
        <a:prstGeom prst="star5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114300</xdr:rowOff>
    </xdr:from>
    <xdr:to>
      <xdr:col>18</xdr:col>
      <xdr:colOff>285750</xdr:colOff>
      <xdr:row>31</xdr:row>
      <xdr:rowOff>85725</xdr:rowOff>
    </xdr:to>
    <xdr:sp>
      <xdr:nvSpPr>
        <xdr:cNvPr id="14" name="AutoShape 29" hidden="1"/>
        <xdr:cNvSpPr>
          <a:spLocks/>
        </xdr:cNvSpPr>
      </xdr:nvSpPr>
      <xdr:spPr>
        <a:xfrm>
          <a:off x="6048375" y="5924550"/>
          <a:ext cx="142875" cy="133350"/>
        </a:xfrm>
        <a:prstGeom prst="star5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29</xdr:row>
      <xdr:rowOff>104775</xdr:rowOff>
    </xdr:from>
    <xdr:to>
      <xdr:col>19</xdr:col>
      <xdr:colOff>76200</xdr:colOff>
      <xdr:row>30</xdr:row>
      <xdr:rowOff>104775</xdr:rowOff>
    </xdr:to>
    <xdr:sp>
      <xdr:nvSpPr>
        <xdr:cNvPr id="15" name="TextBox 35" hidden="1"/>
        <xdr:cNvSpPr txBox="1">
          <a:spLocks noChangeArrowheads="1"/>
        </xdr:cNvSpPr>
      </xdr:nvSpPr>
      <xdr:spPr>
        <a:xfrm>
          <a:off x="6334125" y="575310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4.5</a:t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304800</xdr:colOff>
      <xdr:row>36</xdr:row>
      <xdr:rowOff>85725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0" y="6629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33</xdr:row>
      <xdr:rowOff>142875</xdr:rowOff>
    </xdr:from>
    <xdr:to>
      <xdr:col>21</xdr:col>
      <xdr:colOff>466725</xdr:colOff>
      <xdr:row>33</xdr:row>
      <xdr:rowOff>142875</xdr:rowOff>
    </xdr:to>
    <xdr:sp>
      <xdr:nvSpPr>
        <xdr:cNvPr id="17" name="Line 383"/>
        <xdr:cNvSpPr>
          <a:spLocks/>
        </xdr:cNvSpPr>
      </xdr:nvSpPr>
      <xdr:spPr>
        <a:xfrm>
          <a:off x="3829050" y="643890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22</xdr:row>
      <xdr:rowOff>57150</xdr:rowOff>
    </xdr:from>
    <xdr:to>
      <xdr:col>11</xdr:col>
      <xdr:colOff>581025</xdr:colOff>
      <xdr:row>33</xdr:row>
      <xdr:rowOff>142875</xdr:rowOff>
    </xdr:to>
    <xdr:sp>
      <xdr:nvSpPr>
        <xdr:cNvPr id="18" name="Line 384"/>
        <xdr:cNvSpPr>
          <a:spLocks/>
        </xdr:cNvSpPr>
      </xdr:nvSpPr>
      <xdr:spPr>
        <a:xfrm flipV="1">
          <a:off x="3829050" y="4572000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AB1924"/>
  <sheetViews>
    <sheetView tabSelected="1" zoomScale="85" zoomScaleNormal="85" workbookViewId="0" topLeftCell="A1">
      <selection activeCell="C8" sqref="C8"/>
    </sheetView>
  </sheetViews>
  <sheetFormatPr defaultColWidth="11.421875" defaultRowHeight="12.75"/>
  <cols>
    <col min="1" max="1" width="1.28515625" style="2" customWidth="1"/>
    <col min="2" max="2" width="11.421875" style="2" customWidth="1"/>
    <col min="3" max="3" width="6.57421875" style="2" customWidth="1"/>
    <col min="4" max="4" width="9.00390625" style="15" hidden="1" customWidth="1"/>
    <col min="5" max="5" width="10.140625" style="2" customWidth="1"/>
    <col min="6" max="6" width="9.140625" style="2" hidden="1" customWidth="1"/>
    <col min="7" max="7" width="4.7109375" style="2" hidden="1" customWidth="1"/>
    <col min="8" max="8" width="4.00390625" style="2" hidden="1" customWidth="1"/>
    <col min="9" max="9" width="4.140625" style="2" hidden="1" customWidth="1"/>
    <col min="10" max="10" width="10.140625" style="2" customWidth="1"/>
    <col min="11" max="11" width="9.140625" style="2" customWidth="1"/>
    <col min="12" max="12" width="11.421875" style="3" customWidth="1"/>
    <col min="13" max="13" width="10.140625" style="2" customWidth="1"/>
    <col min="14" max="14" width="6.421875" style="2" hidden="1" customWidth="1"/>
    <col min="15" max="15" width="6.28125" style="2" hidden="1" customWidth="1"/>
    <col min="16" max="16" width="3.57421875" style="2" hidden="1" customWidth="1"/>
    <col min="17" max="18" width="9.140625" style="2" customWidth="1"/>
    <col min="19" max="19" width="11.8515625" style="2" customWidth="1"/>
    <col min="20" max="20" width="9.28125" style="2" customWidth="1"/>
    <col min="21" max="22" width="9.140625" style="2" customWidth="1"/>
    <col min="23" max="23" width="19.28125" style="7" customWidth="1"/>
    <col min="24" max="24" width="11.421875" style="7" customWidth="1"/>
    <col min="25" max="25" width="7.28125" style="7" customWidth="1"/>
    <col min="26" max="28" width="9.140625" style="7" customWidth="1"/>
    <col min="29" max="16384" width="9.140625" style="2" customWidth="1"/>
  </cols>
  <sheetData>
    <row r="1" spans="2:17" s="7" customFormat="1" ht="75" customHeight="1">
      <c r="B1" s="7">
        <f>SUM(B5:C500)</f>
        <v>77</v>
      </c>
      <c r="D1" s="15"/>
      <c r="J1" s="7">
        <f>SUM(J5:K500)</f>
        <v>72</v>
      </c>
      <c r="L1" s="12"/>
      <c r="Q1" s="13"/>
    </row>
    <row r="2" spans="24:25" ht="12.75">
      <c r="X2" s="7" t="s">
        <v>5</v>
      </c>
      <c r="Y2" s="7">
        <f>MIN(Z5:Z40)</f>
        <v>1</v>
      </c>
    </row>
    <row r="3" spans="24:25" ht="13.5" thickBot="1">
      <c r="X3" s="7" t="s">
        <v>6</v>
      </c>
      <c r="Y3" s="7">
        <f>MAX(Z5:Z40)</f>
        <v>15</v>
      </c>
    </row>
    <row r="4" spans="2:25" ht="19.5" thickBot="1">
      <c r="B4" s="17" t="s">
        <v>10</v>
      </c>
      <c r="C4" s="17" t="s">
        <v>11</v>
      </c>
      <c r="G4" s="2">
        <v>25</v>
      </c>
      <c r="H4" s="2">
        <v>50</v>
      </c>
      <c r="I4" s="2">
        <v>75</v>
      </c>
      <c r="J4" s="18" t="s">
        <v>10</v>
      </c>
      <c r="K4" s="18" t="s">
        <v>11</v>
      </c>
      <c r="L4" s="18" t="s">
        <v>12</v>
      </c>
      <c r="M4" s="1" t="s">
        <v>4</v>
      </c>
      <c r="R4" s="19" t="s">
        <v>0</v>
      </c>
      <c r="S4" s="20"/>
      <c r="T4" s="21"/>
      <c r="X4" s="7" t="s">
        <v>7</v>
      </c>
      <c r="Y4" s="7">
        <f>COUNTIF(AA5:AA39,"&lt;=100")</f>
        <v>7</v>
      </c>
    </row>
    <row r="5" spans="2:28" ht="14.25">
      <c r="B5" s="14">
        <v>1</v>
      </c>
      <c r="C5" s="14">
        <v>2</v>
      </c>
      <c r="D5" s="15">
        <f>IF(J5="","",COUNTIF($B$5:$B$1001,J5))</f>
        <v>1</v>
      </c>
      <c r="G5" s="2">
        <f>IF(AND(J5&lt;&gt;"",M5&gt;=25),"X","")</f>
      </c>
      <c r="H5" s="2">
        <f>IF(AND(J5&lt;&gt;"",M5&gt;=50),"X","")</f>
      </c>
      <c r="I5" s="2">
        <f>IF(AND(J5&lt;&gt;"",M5&gt;=75),"X","")</f>
      </c>
      <c r="J5" s="5">
        <f>IF(COUNT($B$5:$B$40)=0,"",MIN($B$5:$B$40))</f>
        <v>1</v>
      </c>
      <c r="K5" s="5">
        <f aca="true" t="shared" si="0" ref="K5:K22">IF(J5="","",SUMIF($B$5:$B$40,J5,$C$5:$C$40))</f>
        <v>2</v>
      </c>
      <c r="L5" s="5">
        <f>IF(J5&lt;&gt;"",K5,"")</f>
        <v>2</v>
      </c>
      <c r="M5" s="5">
        <f aca="true" t="shared" si="1" ref="M5:M22">IF(L5&lt;&gt;"",ROUND(L5*100/MAX($L$5:$L$1000),2),"")</f>
        <v>10</v>
      </c>
      <c r="N5" s="2">
        <f>IF(AND(G5="X",G6="X"),(J5+J6)/2,IF(AND(G5="X",G4=""),J5,""))</f>
      </c>
      <c r="O5" s="2">
        <f>IF(AND(H5="X",H6="X"),(J5+J6)/2,IF(AND(H5="X",H4=""),J5,""))</f>
      </c>
      <c r="P5" s="2">
        <f>IF(AND(I5="X",I6="X"),(J5+J6)/2,IF(AND(I5="X",I4=""),J5,""))</f>
      </c>
      <c r="R5" s="22" t="s">
        <v>13</v>
      </c>
      <c r="S5" s="23"/>
      <c r="T5" s="9">
        <f>VLOOKUP("X",$G$5:$P$1000,8,FALSE)</f>
        <v>3</v>
      </c>
      <c r="X5" s="7" t="s">
        <v>9</v>
      </c>
      <c r="Y5" s="7">
        <f>VLOOKUP(100,AA5:AB39,2,"verdadero")</f>
        <v>7</v>
      </c>
      <c r="Z5" s="7">
        <f>IF(J5="","",J5)</f>
        <v>1</v>
      </c>
      <c r="AA5" s="7">
        <f>IF(Z5&lt;&gt;"",IF(ISERROR(VLOOKUP(Z5,$J$5:$M$19,4,FALSE)),IF(MAX($AA$4:AA4)&gt;=100,110,0),IF(VLOOKUP(Z5,$J$5:$K$19,2,FALSE)=0,IF(MAX($AA$4:AA4)&gt;=100,110,0),VLOOKUP(Z5,$J$5:$M$19,4,FALSE))),"")</f>
        <v>10</v>
      </c>
      <c r="AB5" s="7">
        <f aca="true" t="shared" si="2" ref="AB5:AB13">Z5</f>
        <v>1</v>
      </c>
    </row>
    <row r="6" spans="2:28" ht="12.75">
      <c r="B6" s="4">
        <v>2</v>
      </c>
      <c r="C6" s="4">
        <v>2</v>
      </c>
      <c r="D6" s="15">
        <f aca="true" t="shared" si="3" ref="D6:D40">IF(J6="","",COUNTIF($B$5:$B$1001,J6))</f>
        <v>1</v>
      </c>
      <c r="G6" s="2">
        <f aca="true" t="shared" si="4" ref="G6:G27">IF(J6&lt;&gt;"",IF(AND(M6&gt;=25,M5&lt;=25),"X",""),"")</f>
      </c>
      <c r="H6" s="2">
        <f aca="true" t="shared" si="5" ref="H6:H27">IF(J6&lt;&gt;"",IF(AND(M6&gt;=50,M5&lt;=50),"X",""),"")</f>
      </c>
      <c r="I6" s="2">
        <f aca="true" t="shared" si="6" ref="I6:I27">IF(J6&lt;&gt;"",IF(AND(M6&gt;=75,M5&lt;=75),"X",""),"")</f>
      </c>
      <c r="J6" s="5">
        <f>IF(ISERROR(SMALL($B$5:$B$40,SUM($D$5:D5)+1)),"",SMALL($B$5:$B$40,SUM($D$5:D5)+1))</f>
        <v>2</v>
      </c>
      <c r="K6" s="5">
        <f t="shared" si="0"/>
        <v>2</v>
      </c>
      <c r="L6" s="5">
        <f aca="true" t="shared" si="7" ref="L6:L22">IF(J6&lt;&gt;"",L5+K6,"")</f>
        <v>4</v>
      </c>
      <c r="M6" s="5">
        <f t="shared" si="1"/>
        <v>20</v>
      </c>
      <c r="N6" s="2">
        <f aca="true" t="shared" si="8" ref="N6:N27">IF(AND(G6="X",G7="X"),(J6+J7)/2,IF(AND(G6="X",G5=""),J6,""))</f>
      </c>
      <c r="O6" s="2">
        <f aca="true" t="shared" si="9" ref="O6:O27">IF(AND(H6="X",H7="X"),(J6+J7)/2,IF(AND(H6="X",H5=""),J6,""))</f>
      </c>
      <c r="P6" s="2">
        <f aca="true" t="shared" si="10" ref="P6:P27">IF(AND(I6="X",I7="X"),(J6+J7)/2,IF(AND(I6="X",I5=""),J6,""))</f>
      </c>
      <c r="R6" s="27" t="s">
        <v>3</v>
      </c>
      <c r="S6" s="28"/>
      <c r="T6" s="8">
        <f>VLOOKUP("X",$H$5:$P$1000,8,FALSE)</f>
        <v>5</v>
      </c>
      <c r="U6" s="6" t="s">
        <v>1</v>
      </c>
      <c r="X6" s="7" t="s">
        <v>8</v>
      </c>
      <c r="Y6" s="7">
        <f>COUNT($J$5:$J$1000)</f>
        <v>9</v>
      </c>
      <c r="Z6" s="7">
        <f aca="true" t="shared" si="11" ref="Z6:Z13">IF(Z5="","",IF(ISERROR(SMALL($J$5:$J$40,COUNTIF($J$5:$J$40,"&lt;="&amp;Z5)+1)),"",IF(SMALL($J$5:$J$40,COUNTIF($J$5:$J$40,"&lt;="&amp;Z5)+1)&gt;TRUNC(Z5,0)+1,TRUNC(Z5,0)+1,SMALL($J$5:$J$40,COUNTIF($J$5:$J$40,"&lt;="&amp;Z5)+1))))</f>
        <v>2</v>
      </c>
      <c r="AA6" s="7">
        <f>IF(Z6&lt;&gt;"",IF(ISERROR(VLOOKUP(Z6,$J$5:$M$19,4,FALSE)),IF(MAX($AA$4:AA5)&gt;=100,110,0),IF(VLOOKUP(Z6,$J$5:$K$19,2,FALSE)=0,IF(MAX($AA$4:AA5)&gt;=100,110,0),VLOOKUP(Z6,$J$5:$M$19,4,FALSE))),"")</f>
        <v>20</v>
      </c>
      <c r="AB6" s="7">
        <f t="shared" si="2"/>
        <v>2</v>
      </c>
    </row>
    <row r="7" spans="2:28" ht="15" thickBot="1">
      <c r="B7" s="4">
        <v>3</v>
      </c>
      <c r="C7" s="4">
        <v>2</v>
      </c>
      <c r="D7" s="15">
        <f t="shared" si="3"/>
        <v>1</v>
      </c>
      <c r="G7" s="2" t="str">
        <f t="shared" si="4"/>
        <v>X</v>
      </c>
      <c r="H7" s="2">
        <f t="shared" si="5"/>
      </c>
      <c r="I7" s="2">
        <f t="shared" si="6"/>
      </c>
      <c r="J7" s="5">
        <f>IF(ISERROR(SMALL($B$5:$B$40,SUM($D$5:D6)+1)),"",SMALL($B$5:$B$40,SUM($D$5:D6)+1))</f>
        <v>3</v>
      </c>
      <c r="K7" s="5">
        <f t="shared" si="0"/>
        <v>2</v>
      </c>
      <c r="L7" s="5">
        <f t="shared" si="7"/>
        <v>6</v>
      </c>
      <c r="M7" s="5">
        <f t="shared" si="1"/>
        <v>30</v>
      </c>
      <c r="N7" s="2">
        <f>IF(AND(G7="X",G8="X"),(J7+J8)/2,IF(AND(G7="X",G6=""),J7,""))</f>
        <v>3</v>
      </c>
      <c r="O7" s="2">
        <f t="shared" si="9"/>
      </c>
      <c r="P7" s="2">
        <f t="shared" si="10"/>
      </c>
      <c r="R7" s="29" t="s">
        <v>14</v>
      </c>
      <c r="S7" s="30"/>
      <c r="T7" s="10">
        <f>VLOOKUP("X",$I$5:$P$1000,8,FALSE)</f>
        <v>5</v>
      </c>
      <c r="Y7" s="7">
        <f>MIN($J$5:$J$1000)</f>
        <v>1</v>
      </c>
      <c r="Z7" s="7">
        <f t="shared" si="11"/>
        <v>3</v>
      </c>
      <c r="AA7" s="7">
        <f>IF(Z7&lt;&gt;"",IF(ISERROR(VLOOKUP(Z7,$J$5:$M$19,4,FALSE)),IF(MAX($AA$4:AA6)&gt;=100,110,0),IF(VLOOKUP(Z7,$J$5:$K$19,2,FALSE)=0,IF(MAX($AA$4:AA6)&gt;=100,110,0),VLOOKUP(Z7,$J$5:$M$19,4,FALSE))),"")</f>
        <v>30</v>
      </c>
      <c r="AB7" s="7">
        <f t="shared" si="2"/>
        <v>3</v>
      </c>
    </row>
    <row r="8" spans="2:28" ht="12.75">
      <c r="B8" s="4">
        <v>4</v>
      </c>
      <c r="C8" s="4">
        <v>2</v>
      </c>
      <c r="D8" s="15">
        <f t="shared" si="3"/>
        <v>1</v>
      </c>
      <c r="G8" s="2">
        <f t="shared" si="4"/>
      </c>
      <c r="H8" s="2">
        <f t="shared" si="5"/>
      </c>
      <c r="I8" s="2">
        <f t="shared" si="6"/>
      </c>
      <c r="J8" s="5">
        <f>IF(ISERROR(SMALL($B$5:$B$40,SUM($D$5:D7)+1)),"",SMALL($B$5:$B$40,SUM($D$5:D7)+1))</f>
        <v>4</v>
      </c>
      <c r="K8" s="5">
        <f t="shared" si="0"/>
        <v>2</v>
      </c>
      <c r="L8" s="5">
        <f t="shared" si="7"/>
        <v>8</v>
      </c>
      <c r="M8" s="5">
        <f t="shared" si="1"/>
        <v>40</v>
      </c>
      <c r="N8" s="2">
        <f t="shared" si="8"/>
      </c>
      <c r="O8" s="2">
        <f t="shared" si="9"/>
      </c>
      <c r="P8" s="2">
        <f t="shared" si="10"/>
      </c>
      <c r="Z8" s="7">
        <f t="shared" si="11"/>
        <v>4</v>
      </c>
      <c r="AA8" s="7">
        <f>IF(Z8&lt;&gt;"",IF(ISERROR(VLOOKUP(Z8,$J$5:$M$19,4,FALSE)),IF(MAX($AA$4:AA7)&gt;=100,110,0),IF(VLOOKUP(Z8,$J$5:$K$19,2,FALSE)=0,IF(MAX($AA$4:AA7)&gt;=100,110,0),VLOOKUP(Z8,$J$5:$M$19,4,FALSE))),"")</f>
        <v>40</v>
      </c>
      <c r="AB8" s="7">
        <f t="shared" si="2"/>
        <v>4</v>
      </c>
    </row>
    <row r="9" spans="2:28" ht="13.5" thickBot="1">
      <c r="B9" s="4">
        <v>5</v>
      </c>
      <c r="C9" s="4">
        <v>3</v>
      </c>
      <c r="D9" s="15">
        <f t="shared" si="3"/>
        <v>2</v>
      </c>
      <c r="G9" s="2">
        <f t="shared" si="4"/>
      </c>
      <c r="H9" s="2" t="str">
        <f t="shared" si="5"/>
        <v>X</v>
      </c>
      <c r="I9" s="2" t="str">
        <f t="shared" si="6"/>
        <v>X</v>
      </c>
      <c r="J9" s="5">
        <f>IF(ISERROR(SMALL($B$5:$B$40,SUM($D$5:D8)+1)),"",SMALL($B$5:$B$40,SUM($D$5:D8)+1))</f>
        <v>5</v>
      </c>
      <c r="K9" s="5">
        <f t="shared" si="0"/>
        <v>10</v>
      </c>
      <c r="L9" s="5">
        <f t="shared" si="7"/>
        <v>18</v>
      </c>
      <c r="M9" s="5">
        <f t="shared" si="1"/>
        <v>90</v>
      </c>
      <c r="N9" s="2">
        <f t="shared" si="8"/>
      </c>
      <c r="O9" s="2">
        <f t="shared" si="9"/>
        <v>5</v>
      </c>
      <c r="P9" s="2">
        <f>IF(AND(I9="X",I10="X"),(J9+J10)/2,IF(AND(I9="X",I8=""),J9,""))</f>
        <v>5</v>
      </c>
      <c r="V9" s="16">
        <f>IF(AND(V10&lt;&gt;"",NOT(ISNUMBER(V10))),"*Solo acepta valores numéricos",IF(V10&lt;&gt;INT(V10),"*Solo acepta valores enteros",IF(OR(V10&lt;0,V10&gt;100),"*Solo acepta valores entre 0 y 100","")))</f>
      </c>
      <c r="Z9" s="7">
        <f t="shared" si="11"/>
        <v>5</v>
      </c>
      <c r="AA9" s="7">
        <f>IF(Z9&lt;&gt;"",IF(ISERROR(VLOOKUP(Z9,$J$5:$M$19,4,FALSE)),IF(MAX($AA$4:AA8)&gt;=100,110,0),IF(VLOOKUP(Z9,$J$5:$K$19,2,FALSE)=0,IF(MAX($AA$4:AA8)&gt;=100,110,0),VLOOKUP(Z9,$J$5:$M$19,4,FALSE))),"")</f>
        <v>90</v>
      </c>
      <c r="AB9" s="7">
        <f t="shared" si="2"/>
        <v>5</v>
      </c>
    </row>
    <row r="10" spans="2:28" ht="13.5" thickBot="1">
      <c r="B10" s="4">
        <v>5</v>
      </c>
      <c r="C10" s="4">
        <v>7</v>
      </c>
      <c r="D10" s="15">
        <f t="shared" si="3"/>
        <v>1</v>
      </c>
      <c r="G10" s="2">
        <f t="shared" si="4"/>
      </c>
      <c r="H10" s="2">
        <f t="shared" si="5"/>
      </c>
      <c r="I10" s="2">
        <f t="shared" si="6"/>
      </c>
      <c r="J10" s="5">
        <f>IF(ISERROR(SMALL($B$5:$B$40,SUM($D$5:D9)+1)),"",SMALL($B$5:$B$40,SUM($D$5:D9)+1))</f>
        <v>6</v>
      </c>
      <c r="K10" s="5">
        <f t="shared" si="0"/>
        <v>0</v>
      </c>
      <c r="L10" s="5">
        <f t="shared" si="7"/>
        <v>18</v>
      </c>
      <c r="M10" s="5">
        <f t="shared" si="1"/>
        <v>90</v>
      </c>
      <c r="N10" s="2">
        <f t="shared" si="8"/>
      </c>
      <c r="O10" s="2">
        <f t="shared" si="9"/>
      </c>
      <c r="P10" s="2">
        <f t="shared" si="10"/>
      </c>
      <c r="R10" s="24" t="s">
        <v>2</v>
      </c>
      <c r="S10" s="25"/>
      <c r="T10" s="25"/>
      <c r="U10" s="26"/>
      <c r="V10" s="11"/>
      <c r="Z10" s="7">
        <f t="shared" si="11"/>
        <v>6</v>
      </c>
      <c r="AA10" s="7">
        <f>IF(Z10&lt;&gt;"",IF(ISERROR(VLOOKUP(Z10,$J$5:$M$19,4,FALSE)),IF(MAX($AA$4:AA9)&gt;=100,110,0),IF(VLOOKUP(Z10,$J$5:$K$19,2,FALSE)=0,IF(MAX($AA$4:AA9)&gt;=100,110,0),VLOOKUP(Z10,$J$5:$M$19,4,FALSE))),"")</f>
        <v>0</v>
      </c>
      <c r="AB10" s="7">
        <f t="shared" si="2"/>
        <v>6</v>
      </c>
    </row>
    <row r="11" spans="2:28" ht="12.75">
      <c r="B11" s="4">
        <v>7</v>
      </c>
      <c r="C11" s="4">
        <v>2</v>
      </c>
      <c r="D11" s="15">
        <f t="shared" si="3"/>
        <v>1</v>
      </c>
      <c r="G11" s="2">
        <f t="shared" si="4"/>
      </c>
      <c r="H11" s="2">
        <f t="shared" si="5"/>
      </c>
      <c r="I11" s="2">
        <f t="shared" si="6"/>
      </c>
      <c r="J11" s="5">
        <f>IF(ISERROR(SMALL($B$5:$B$40,SUM($D$5:D10)+1)),"",SMALL($B$5:$B$40,SUM($D$5:D10)+1))</f>
        <v>7</v>
      </c>
      <c r="K11" s="5">
        <f t="shared" si="0"/>
        <v>2</v>
      </c>
      <c r="L11" s="5">
        <f t="shared" si="7"/>
        <v>20</v>
      </c>
      <c r="M11" s="5">
        <f t="shared" si="1"/>
        <v>100</v>
      </c>
      <c r="N11" s="2">
        <f t="shared" si="8"/>
      </c>
      <c r="O11" s="2">
        <f t="shared" si="9"/>
      </c>
      <c r="P11" s="2">
        <f t="shared" si="10"/>
      </c>
      <c r="Z11" s="7">
        <f t="shared" si="11"/>
        <v>7</v>
      </c>
      <c r="AA11" s="7">
        <f>IF(Z11&lt;&gt;"",IF(ISERROR(VLOOKUP(Z11,$J$5:$M$19,4,FALSE)),IF(MAX($AA$4:AA10)&gt;=100,110,0),IF(VLOOKUP(Z11,$J$5:$K$19,2,FALSE)=0,IF(MAX($AA$4:AA10)&gt;=100,110,0),VLOOKUP(Z11,$J$5:$M$19,4,FALSE))),"")</f>
        <v>100</v>
      </c>
      <c r="AB11" s="7">
        <f t="shared" si="2"/>
        <v>7</v>
      </c>
    </row>
    <row r="12" spans="2:28" ht="12.75">
      <c r="B12" s="4">
        <v>9</v>
      </c>
      <c r="C12" s="4"/>
      <c r="D12" s="15">
        <f t="shared" si="3"/>
        <v>1</v>
      </c>
      <c r="G12" s="2">
        <f t="shared" si="4"/>
      </c>
      <c r="H12" s="2">
        <f t="shared" si="5"/>
      </c>
      <c r="I12" s="2">
        <f t="shared" si="6"/>
      </c>
      <c r="J12" s="5">
        <f>IF(ISERROR(SMALL($B$5:$B$40,SUM($D$5:D11)+1)),"",SMALL($B$5:$B$40,SUM($D$5:D11)+1))</f>
        <v>9</v>
      </c>
      <c r="K12" s="5">
        <f t="shared" si="0"/>
        <v>0</v>
      </c>
      <c r="L12" s="5">
        <f t="shared" si="7"/>
        <v>20</v>
      </c>
      <c r="M12" s="5">
        <f t="shared" si="1"/>
        <v>100</v>
      </c>
      <c r="N12" s="2">
        <f t="shared" si="8"/>
      </c>
      <c r="O12" s="2">
        <f t="shared" si="9"/>
      </c>
      <c r="P12" s="2">
        <f t="shared" si="10"/>
      </c>
      <c r="Z12" s="7">
        <f t="shared" si="11"/>
        <v>8</v>
      </c>
      <c r="AA12" s="7">
        <f>IF(Z12&lt;&gt;"",IF(ISERROR(VLOOKUP(Z12,$J$5:$M$19,4,FALSE)),IF(MAX($AA$4:AA11)&gt;=100,110,0),IF(VLOOKUP(Z12,$J$5:$K$19,2,FALSE)=0,IF(MAX($AA$4:AA11)&gt;=100,110,0),VLOOKUP(Z12,$J$5:$M$19,4,FALSE))),"")</f>
        <v>110</v>
      </c>
      <c r="AB12" s="7">
        <f t="shared" si="2"/>
        <v>8</v>
      </c>
    </row>
    <row r="13" spans="2:28" ht="12.75">
      <c r="B13" s="4">
        <v>6</v>
      </c>
      <c r="C13" s="4"/>
      <c r="D13" s="15">
        <f t="shared" si="3"/>
        <v>1</v>
      </c>
      <c r="G13" s="2">
        <f t="shared" si="4"/>
      </c>
      <c r="H13" s="2">
        <f t="shared" si="5"/>
      </c>
      <c r="I13" s="2">
        <f t="shared" si="6"/>
      </c>
      <c r="J13" s="5">
        <f>IF(ISERROR(SMALL($B$5:$B$40,SUM($D$5:D12)+1)),"",SMALL($B$5:$B$40,SUM($D$5:D12)+1))</f>
        <v>15</v>
      </c>
      <c r="K13" s="5">
        <f t="shared" si="0"/>
        <v>0</v>
      </c>
      <c r="L13" s="5">
        <f t="shared" si="7"/>
        <v>20</v>
      </c>
      <c r="M13" s="5">
        <f t="shared" si="1"/>
        <v>100</v>
      </c>
      <c r="N13" s="2">
        <f t="shared" si="8"/>
      </c>
      <c r="O13" s="2">
        <f t="shared" si="9"/>
      </c>
      <c r="P13" s="2">
        <f t="shared" si="10"/>
      </c>
      <c r="Z13" s="7">
        <f t="shared" si="11"/>
        <v>9</v>
      </c>
      <c r="AA13" s="7">
        <f>IF(Z13&lt;&gt;"",IF(ISERROR(VLOOKUP(Z13,$J$5:$M$19,4,FALSE)),IF(MAX($AA$4:AA12)&gt;=100,110,0),IF(VLOOKUP(Z13,$J$5:$K$19,2,FALSE)=0,IF(MAX($AA$4:AA12)&gt;=100,110,0),VLOOKUP(Z13,$J$5:$M$19,4,FALSE))),"")</f>
        <v>110</v>
      </c>
      <c r="AB13" s="7">
        <f t="shared" si="2"/>
        <v>9</v>
      </c>
    </row>
    <row r="14" spans="2:28" ht="12.75">
      <c r="B14" s="4">
        <v>15</v>
      </c>
      <c r="C14" s="4"/>
      <c r="D14" s="15">
        <f t="shared" si="3"/>
      </c>
      <c r="G14" s="2">
        <f t="shared" si="4"/>
      </c>
      <c r="H14" s="2">
        <f t="shared" si="5"/>
      </c>
      <c r="I14" s="2">
        <f t="shared" si="6"/>
      </c>
      <c r="J14" s="5">
        <f>IF(ISERROR(SMALL($B$5:$B$40,SUM($D$5:D13)+1)),"",SMALL($B$5:$B$40,SUM($D$5:D13)+1))</f>
      </c>
      <c r="K14" s="5">
        <f t="shared" si="0"/>
      </c>
      <c r="L14" s="5">
        <f t="shared" si="7"/>
      </c>
      <c r="M14" s="5">
        <f t="shared" si="1"/>
      </c>
      <c r="N14" s="2">
        <f t="shared" si="8"/>
      </c>
      <c r="O14" s="2">
        <f t="shared" si="9"/>
      </c>
      <c r="P14" s="2">
        <f t="shared" si="10"/>
      </c>
      <c r="Z14" s="7">
        <f aca="true" t="shared" si="12" ref="Z14:Z39">IF(Z13="","",IF(ISERROR(SMALL($J$5:$J$40,COUNTIF($J$5:$J$40,"&lt;="&amp;Z13)+1)),"",IF(SMALL($J$5:$J$40,COUNTIF($J$5:$J$40,"&lt;="&amp;Z13)+1)&gt;TRUNC(Z13,0)+1,TRUNC(Z13,0)+1,SMALL($J$5:$J$40,COUNTIF($J$5:$J$40,"&lt;="&amp;Z13)+1))))</f>
        <v>10</v>
      </c>
      <c r="AA14" s="7">
        <f>IF(Z14&lt;&gt;"",IF(ISERROR(VLOOKUP(Z14,$J$5:$M$19,4,FALSE)),IF(MAX($AA$4:AA13)&gt;=100,110,0),IF(VLOOKUP(Z14,$J$5:$K$19,2,FALSE)=0,IF(MAX($AA$4:AA13)&gt;=100,110,0),VLOOKUP(Z14,$J$5:$M$19,4,FALSE))),"")</f>
        <v>110</v>
      </c>
      <c r="AB14" s="7">
        <f aca="true" t="shared" si="13" ref="AB14:AB39">Z14</f>
        <v>10</v>
      </c>
    </row>
    <row r="15" spans="2:28" ht="12.75">
      <c r="B15" s="4"/>
      <c r="C15" s="4"/>
      <c r="D15" s="15">
        <f t="shared" si="3"/>
      </c>
      <c r="G15" s="2">
        <f t="shared" si="4"/>
      </c>
      <c r="H15" s="2">
        <f t="shared" si="5"/>
      </c>
      <c r="I15" s="2">
        <f t="shared" si="6"/>
      </c>
      <c r="J15" s="5">
        <f>IF(ISERROR(SMALL($B$5:$B$40,SUM($D$5:D14)+1)),"",SMALL($B$5:$B$40,SUM($D$5:D14)+1))</f>
      </c>
      <c r="K15" s="5">
        <f t="shared" si="0"/>
      </c>
      <c r="L15" s="5">
        <f t="shared" si="7"/>
      </c>
      <c r="M15" s="5">
        <f t="shared" si="1"/>
      </c>
      <c r="N15" s="2">
        <f t="shared" si="8"/>
      </c>
      <c r="O15" s="2">
        <f t="shared" si="9"/>
      </c>
      <c r="P15" s="2">
        <f t="shared" si="10"/>
      </c>
      <c r="Z15" s="7">
        <f t="shared" si="12"/>
        <v>11</v>
      </c>
      <c r="AA15" s="7">
        <f>IF(Z15&lt;&gt;"",IF(ISERROR(VLOOKUP(Z15,$J$5:$M$19,4,FALSE)),IF(MAX($AA$4:AA14)&gt;=100,110,0),IF(VLOOKUP(Z15,$J$5:$K$19,2,FALSE)=0,IF(MAX($AA$4:AA14)&gt;=100,110,0),VLOOKUP(Z15,$J$5:$M$19,4,FALSE))),"")</f>
        <v>110</v>
      </c>
      <c r="AB15" s="7">
        <f t="shared" si="13"/>
        <v>11</v>
      </c>
    </row>
    <row r="16" spans="2:28" ht="12.75">
      <c r="B16" s="4"/>
      <c r="C16" s="4"/>
      <c r="D16" s="15">
        <f t="shared" si="3"/>
      </c>
      <c r="G16" s="2">
        <f t="shared" si="4"/>
      </c>
      <c r="H16" s="2">
        <f t="shared" si="5"/>
      </c>
      <c r="I16" s="2">
        <f t="shared" si="6"/>
      </c>
      <c r="J16" s="5">
        <f>IF(ISERROR(SMALL($B$5:$B$40,SUM($D$5:D15)+1)),"",SMALL($B$5:$B$40,SUM($D$5:D15)+1))</f>
      </c>
      <c r="K16" s="5">
        <f t="shared" si="0"/>
      </c>
      <c r="L16" s="5">
        <f t="shared" si="7"/>
      </c>
      <c r="M16" s="5">
        <f t="shared" si="1"/>
      </c>
      <c r="N16" s="2">
        <f t="shared" si="8"/>
      </c>
      <c r="O16" s="2">
        <f t="shared" si="9"/>
      </c>
      <c r="P16" s="2">
        <f t="shared" si="10"/>
      </c>
      <c r="Z16" s="7">
        <f t="shared" si="12"/>
        <v>12</v>
      </c>
      <c r="AA16" s="7">
        <f>IF(Z16&lt;&gt;"",IF(ISERROR(VLOOKUP(Z16,$J$5:$M$19,4,FALSE)),IF(MAX($AA$4:AA15)&gt;=100,110,0),IF(VLOOKUP(Z16,$J$5:$K$19,2,FALSE)=0,IF(MAX($AA$4:AA15)&gt;=100,110,0),VLOOKUP(Z16,$J$5:$M$19,4,FALSE))),"")</f>
        <v>110</v>
      </c>
      <c r="AB16" s="7">
        <f t="shared" si="13"/>
        <v>12</v>
      </c>
    </row>
    <row r="17" spans="2:28" ht="12.75">
      <c r="B17" s="4"/>
      <c r="C17" s="4"/>
      <c r="D17" s="15">
        <f t="shared" si="3"/>
      </c>
      <c r="G17" s="2">
        <f t="shared" si="4"/>
      </c>
      <c r="H17" s="2">
        <f t="shared" si="5"/>
      </c>
      <c r="I17" s="2">
        <f t="shared" si="6"/>
      </c>
      <c r="J17" s="5">
        <f>IF(ISERROR(SMALL($B$5:$B$40,SUM($D$5:D16)+1)),"",SMALL($B$5:$B$40,SUM($D$5:D16)+1))</f>
      </c>
      <c r="K17" s="5">
        <f t="shared" si="0"/>
      </c>
      <c r="L17" s="5">
        <f t="shared" si="7"/>
      </c>
      <c r="M17" s="5">
        <f t="shared" si="1"/>
      </c>
      <c r="N17" s="2">
        <f t="shared" si="8"/>
      </c>
      <c r="O17" s="2">
        <f t="shared" si="9"/>
      </c>
      <c r="P17" s="2">
        <f t="shared" si="10"/>
      </c>
      <c r="Z17" s="7">
        <f t="shared" si="12"/>
        <v>13</v>
      </c>
      <c r="AA17" s="7">
        <f>IF(Z17&lt;&gt;"",IF(ISERROR(VLOOKUP(Z17,$J$5:$M$19,4,FALSE)),IF(MAX($AA$4:AA16)&gt;=100,110,0),IF(VLOOKUP(Z17,$J$5:$K$19,2,FALSE)=0,IF(MAX($AA$4:AA16)&gt;=100,110,0),VLOOKUP(Z17,$J$5:$M$19,4,FALSE))),"")</f>
        <v>110</v>
      </c>
      <c r="AB17" s="7">
        <f t="shared" si="13"/>
        <v>13</v>
      </c>
    </row>
    <row r="18" spans="2:28" ht="12.75">
      <c r="B18" s="4"/>
      <c r="C18" s="4"/>
      <c r="D18" s="15">
        <f t="shared" si="3"/>
      </c>
      <c r="G18" s="2">
        <f t="shared" si="4"/>
      </c>
      <c r="H18" s="2">
        <f t="shared" si="5"/>
      </c>
      <c r="I18" s="2">
        <f t="shared" si="6"/>
      </c>
      <c r="J18" s="5">
        <f>IF(ISERROR(SMALL($B$5:$B$40,SUM($D$5:D17)+1)),"",SMALL($B$5:$B$40,SUM($D$5:D17)+1))</f>
      </c>
      <c r="K18" s="5">
        <f t="shared" si="0"/>
      </c>
      <c r="L18" s="5">
        <f t="shared" si="7"/>
      </c>
      <c r="M18" s="5">
        <f t="shared" si="1"/>
      </c>
      <c r="N18" s="2">
        <f t="shared" si="8"/>
      </c>
      <c r="O18" s="2">
        <f t="shared" si="9"/>
      </c>
      <c r="P18" s="2">
        <f t="shared" si="10"/>
      </c>
      <c r="Z18" s="7">
        <f t="shared" si="12"/>
        <v>14</v>
      </c>
      <c r="AA18" s="7">
        <f>IF(Z18&lt;&gt;"",IF(ISERROR(VLOOKUP(Z18,$J$5:$M$19,4,FALSE)),IF(MAX($AA$4:AA17)&gt;=100,110,0),IF(VLOOKUP(Z18,$J$5:$K$19,2,FALSE)=0,IF(MAX($AA$4:AA17)&gt;=100,110,0),VLOOKUP(Z18,$J$5:$M$19,4,FALSE))),"")</f>
        <v>110</v>
      </c>
      <c r="AB18" s="7">
        <f t="shared" si="13"/>
        <v>14</v>
      </c>
    </row>
    <row r="19" spans="2:28" ht="12.75">
      <c r="B19" s="4"/>
      <c r="C19" s="4"/>
      <c r="D19" s="15">
        <f t="shared" si="3"/>
      </c>
      <c r="G19" s="2">
        <f t="shared" si="4"/>
      </c>
      <c r="H19" s="2">
        <f t="shared" si="5"/>
      </c>
      <c r="I19" s="2">
        <f t="shared" si="6"/>
      </c>
      <c r="J19" s="5">
        <f>IF(ISERROR(SMALL($B$5:$B$40,SUM($D$5:D18)+1)),"",SMALL($B$5:$B$40,SUM($D$5:D18)+1))</f>
      </c>
      <c r="K19" s="5">
        <f t="shared" si="0"/>
      </c>
      <c r="L19" s="5">
        <f t="shared" si="7"/>
      </c>
      <c r="M19" s="5">
        <f t="shared" si="1"/>
      </c>
      <c r="N19" s="2">
        <f t="shared" si="8"/>
      </c>
      <c r="O19" s="2">
        <f t="shared" si="9"/>
      </c>
      <c r="P19" s="2">
        <f t="shared" si="10"/>
      </c>
      <c r="Z19" s="7">
        <f t="shared" si="12"/>
        <v>15</v>
      </c>
      <c r="AA19" s="7">
        <f>IF(Z19&lt;&gt;"",IF(ISERROR(VLOOKUP(Z19,$J$5:$M$19,4,FALSE)),IF(MAX($AA$4:AA18)&gt;=100,110,0),IF(VLOOKUP(Z19,$J$5:$K$19,2,FALSE)=0,IF(MAX($AA$4:AA18)&gt;=100,110,0),VLOOKUP(Z19,$J$5:$M$19,4,FALSE))),"")</f>
        <v>110</v>
      </c>
      <c r="AB19" s="7">
        <f t="shared" si="13"/>
        <v>15</v>
      </c>
    </row>
    <row r="20" spans="2:28" ht="12.75">
      <c r="B20" s="4"/>
      <c r="C20" s="4"/>
      <c r="D20" s="15">
        <f t="shared" si="3"/>
      </c>
      <c r="G20" s="2">
        <f t="shared" si="4"/>
      </c>
      <c r="H20" s="2">
        <f t="shared" si="5"/>
      </c>
      <c r="I20" s="2">
        <f t="shared" si="6"/>
      </c>
      <c r="J20" s="5">
        <f>IF(ISERROR(SMALL($B$5:$B$40,SUM($D$5:D19)+1)),"",SMALL($B$5:$B$40,SUM($D$5:D19)+1))</f>
      </c>
      <c r="K20" s="5">
        <f t="shared" si="0"/>
      </c>
      <c r="L20" s="5">
        <f t="shared" si="7"/>
      </c>
      <c r="M20" s="5">
        <f t="shared" si="1"/>
      </c>
      <c r="N20" s="2">
        <f t="shared" si="8"/>
      </c>
      <c r="O20" s="2">
        <f t="shared" si="9"/>
      </c>
      <c r="P20" s="2">
        <f t="shared" si="10"/>
      </c>
      <c r="Z20" s="7">
        <f t="shared" si="12"/>
      </c>
      <c r="AA20" s="7">
        <f>IF(Z20&lt;&gt;"",IF(ISERROR(VLOOKUP(Z20,$J$5:$M$19,4,FALSE)),IF(MAX($AA$4:AA19)&gt;=100,110,0),IF(VLOOKUP(Z20,$J$5:$K$19,2,FALSE)=0,IF(MAX($AA$4:AA19)&gt;=100,110,0),VLOOKUP(Z20,$J$5:$M$19,4,FALSE))),"")</f>
      </c>
      <c r="AB20" s="7">
        <f t="shared" si="13"/>
      </c>
    </row>
    <row r="21" spans="2:28" ht="12.75">
      <c r="B21" s="4"/>
      <c r="C21" s="4"/>
      <c r="D21" s="15">
        <f t="shared" si="3"/>
      </c>
      <c r="G21" s="2">
        <f t="shared" si="4"/>
      </c>
      <c r="H21" s="2">
        <f t="shared" si="5"/>
      </c>
      <c r="I21" s="2">
        <f t="shared" si="6"/>
      </c>
      <c r="J21" s="5">
        <f>IF(ISERROR(SMALL($B$5:$B$40,SUM($D$5:D20)+1)),"",SMALL($B$5:$B$40,SUM($D$5:D20)+1))</f>
      </c>
      <c r="K21" s="5">
        <f t="shared" si="0"/>
      </c>
      <c r="L21" s="5">
        <f t="shared" si="7"/>
      </c>
      <c r="M21" s="5">
        <f t="shared" si="1"/>
      </c>
      <c r="N21" s="2">
        <f t="shared" si="8"/>
      </c>
      <c r="O21" s="2">
        <f t="shared" si="9"/>
      </c>
      <c r="P21" s="2">
        <f t="shared" si="10"/>
      </c>
      <c r="Z21" s="7">
        <f t="shared" si="12"/>
      </c>
      <c r="AA21" s="7">
        <f>IF(Z21&lt;&gt;"",IF(ISERROR(VLOOKUP(Z21,$J$5:$M$19,4,FALSE)),IF(MAX($AA$4:AA20)&gt;=100,110,0),IF(VLOOKUP(Z21,$J$5:$K$19,2,FALSE)=0,IF(MAX($AA$4:AA20)&gt;=100,110,0),VLOOKUP(Z21,$J$5:$M$19,4,FALSE))),"")</f>
      </c>
      <c r="AB21" s="7">
        <f t="shared" si="13"/>
      </c>
    </row>
    <row r="22" spans="2:28" ht="12.75">
      <c r="B22" s="4"/>
      <c r="C22" s="4"/>
      <c r="D22" s="15">
        <f t="shared" si="3"/>
      </c>
      <c r="G22" s="2">
        <f t="shared" si="4"/>
      </c>
      <c r="H22" s="2">
        <f t="shared" si="5"/>
      </c>
      <c r="I22" s="2">
        <f t="shared" si="6"/>
      </c>
      <c r="J22" s="5">
        <f>IF(ISERROR(SMALL($B$5:$B$40,SUM($D$5:D21)+1)),"",SMALL($B$5:$B$40,SUM($D$5:D21)+1))</f>
      </c>
      <c r="K22" s="5">
        <f t="shared" si="0"/>
      </c>
      <c r="L22" s="5">
        <f t="shared" si="7"/>
      </c>
      <c r="M22" s="5">
        <f t="shared" si="1"/>
      </c>
      <c r="N22" s="2">
        <f t="shared" si="8"/>
      </c>
      <c r="O22" s="2">
        <f t="shared" si="9"/>
      </c>
      <c r="P22" s="2">
        <f t="shared" si="10"/>
      </c>
      <c r="Z22" s="7">
        <f t="shared" si="12"/>
      </c>
      <c r="AA22" s="7">
        <f>IF(Z22&lt;&gt;"",IF(ISERROR(VLOOKUP(Z22,$J$5:$M$19,4,FALSE)),IF(MAX($AA$4:AA21)&gt;=100,110,0),IF(VLOOKUP(Z22,$J$5:$K$19,2,FALSE)=0,IF(MAX($AA$4:AA21)&gt;=100,110,0),VLOOKUP(Z22,$J$5:$M$19,4,FALSE))),"")</f>
      </c>
      <c r="AB22" s="7">
        <f t="shared" si="13"/>
      </c>
    </row>
    <row r="23" spans="2:28" ht="12.75">
      <c r="B23" s="4"/>
      <c r="C23" s="4"/>
      <c r="D23" s="15">
        <f t="shared" si="3"/>
      </c>
      <c r="G23" s="2">
        <f t="shared" si="4"/>
      </c>
      <c r="H23" s="2">
        <f t="shared" si="5"/>
      </c>
      <c r="I23" s="2">
        <f t="shared" si="6"/>
      </c>
      <c r="J23" s="5"/>
      <c r="K23" s="5"/>
      <c r="L23" s="5"/>
      <c r="M23" s="5"/>
      <c r="N23" s="2">
        <f t="shared" si="8"/>
      </c>
      <c r="O23" s="2">
        <f t="shared" si="9"/>
      </c>
      <c r="P23" s="2">
        <f t="shared" si="10"/>
      </c>
      <c r="Z23" s="7">
        <f t="shared" si="12"/>
      </c>
      <c r="AA23" s="7">
        <f>IF(Z23&lt;&gt;"",IF(ISERROR(VLOOKUP(Z23,$J$5:$M$19,4,FALSE)),IF(MAX($AA$4:AA22)&gt;=100,110,0),IF(VLOOKUP(Z23,$J$5:$K$19,2,FALSE)=0,IF(MAX($AA$4:AA22)&gt;=100,110,0),VLOOKUP(Z23,$J$5:$M$19,4,FALSE))),"")</f>
      </c>
      <c r="AB23" s="7">
        <f t="shared" si="13"/>
      </c>
    </row>
    <row r="24" spans="2:28" ht="12.75">
      <c r="B24" s="4"/>
      <c r="C24" s="4"/>
      <c r="D24" s="15">
        <f t="shared" si="3"/>
      </c>
      <c r="G24" s="2">
        <f t="shared" si="4"/>
      </c>
      <c r="H24" s="2">
        <f t="shared" si="5"/>
      </c>
      <c r="I24" s="2">
        <f t="shared" si="6"/>
      </c>
      <c r="J24" s="5"/>
      <c r="K24" s="5"/>
      <c r="L24" s="5"/>
      <c r="M24" s="5"/>
      <c r="N24" s="2">
        <f t="shared" si="8"/>
      </c>
      <c r="O24" s="2">
        <f t="shared" si="9"/>
      </c>
      <c r="P24" s="2">
        <f t="shared" si="10"/>
      </c>
      <c r="Z24" s="7">
        <f t="shared" si="12"/>
      </c>
      <c r="AA24" s="7">
        <f>IF(Z24&lt;&gt;"",IF(ISERROR(VLOOKUP(Z24,$J$5:$M$19,4,FALSE)),IF(MAX($AA$4:AA23)&gt;=100,110,0),IF(VLOOKUP(Z24,$J$5:$K$19,2,FALSE)=0,IF(MAX($AA$4:AA23)&gt;=100,110,0),VLOOKUP(Z24,$J$5:$M$19,4,FALSE))),"")</f>
      </c>
      <c r="AB24" s="7">
        <f t="shared" si="13"/>
      </c>
    </row>
    <row r="25" spans="2:28" ht="12.75">
      <c r="B25" s="4"/>
      <c r="C25" s="4"/>
      <c r="D25" s="15">
        <f t="shared" si="3"/>
      </c>
      <c r="G25" s="2">
        <f t="shared" si="4"/>
      </c>
      <c r="H25" s="2">
        <f t="shared" si="5"/>
      </c>
      <c r="I25" s="2">
        <f t="shared" si="6"/>
      </c>
      <c r="J25" s="5"/>
      <c r="K25" s="5"/>
      <c r="L25" s="5"/>
      <c r="M25" s="5"/>
      <c r="N25" s="2">
        <f t="shared" si="8"/>
      </c>
      <c r="O25" s="2">
        <f t="shared" si="9"/>
      </c>
      <c r="P25" s="2">
        <f t="shared" si="10"/>
      </c>
      <c r="Z25" s="7">
        <f t="shared" si="12"/>
      </c>
      <c r="AA25" s="7">
        <f>IF(Z25&lt;&gt;"",IF(ISERROR(VLOOKUP(Z25,$J$5:$M$19,4,FALSE)),IF(MAX($AA$4:AA24)&gt;=100,110,0),IF(VLOOKUP(Z25,$J$5:$K$19,2,FALSE)=0,IF(MAX($AA$4:AA24)&gt;=100,110,0),VLOOKUP(Z25,$J$5:$M$19,4,FALSE))),"")</f>
      </c>
      <c r="AB25" s="7">
        <f t="shared" si="13"/>
      </c>
    </row>
    <row r="26" spans="2:28" ht="12.75">
      <c r="B26" s="4"/>
      <c r="C26" s="4"/>
      <c r="D26" s="15">
        <f t="shared" si="3"/>
      </c>
      <c r="G26" s="2">
        <f t="shared" si="4"/>
      </c>
      <c r="H26" s="2">
        <f t="shared" si="5"/>
      </c>
      <c r="I26" s="2">
        <f t="shared" si="6"/>
      </c>
      <c r="J26" s="5"/>
      <c r="K26" s="5"/>
      <c r="L26" s="5"/>
      <c r="M26" s="5"/>
      <c r="N26" s="2">
        <f t="shared" si="8"/>
      </c>
      <c r="O26" s="2">
        <f t="shared" si="9"/>
      </c>
      <c r="P26" s="2">
        <f t="shared" si="10"/>
      </c>
      <c r="Z26" s="7">
        <f t="shared" si="12"/>
      </c>
      <c r="AA26" s="7">
        <f>IF(Z26&lt;&gt;"",IF(ISERROR(VLOOKUP(Z26,$J$5:$M$19,4,FALSE)),IF(MAX($AA$4:AA25)&gt;=100,110,0),IF(VLOOKUP(Z26,$J$5:$K$19,2,FALSE)=0,IF(MAX($AA$4:AA25)&gt;=100,110,0),VLOOKUP(Z26,$J$5:$M$19,4,FALSE))),"")</f>
      </c>
      <c r="AB26" s="7">
        <f t="shared" si="13"/>
      </c>
    </row>
    <row r="27" spans="2:28" ht="12.75">
      <c r="B27" s="4"/>
      <c r="C27" s="4"/>
      <c r="D27" s="15">
        <f t="shared" si="3"/>
      </c>
      <c r="G27" s="2">
        <f t="shared" si="4"/>
      </c>
      <c r="H27" s="2">
        <f t="shared" si="5"/>
      </c>
      <c r="I27" s="2">
        <f t="shared" si="6"/>
      </c>
      <c r="J27" s="5"/>
      <c r="K27" s="5"/>
      <c r="L27" s="5"/>
      <c r="M27" s="5"/>
      <c r="N27" s="2">
        <f t="shared" si="8"/>
      </c>
      <c r="O27" s="2">
        <f t="shared" si="9"/>
      </c>
      <c r="P27" s="2">
        <f t="shared" si="10"/>
      </c>
      <c r="Z27" s="7">
        <f t="shared" si="12"/>
      </c>
      <c r="AA27" s="7">
        <f>IF(Z27&lt;&gt;"",IF(ISERROR(VLOOKUP(Z27,$J$5:$M$19,4,FALSE)),IF(MAX($AA$4:AA26)&gt;=100,110,0),IF(VLOOKUP(Z27,$J$5:$K$19,2,FALSE)=0,IF(MAX($AA$4:AA26)&gt;=100,110,0),VLOOKUP(Z27,$J$5:$M$19,4,FALSE))),"")</f>
      </c>
      <c r="AB27" s="7">
        <f t="shared" si="13"/>
      </c>
    </row>
    <row r="28" spans="2:28" ht="12.75">
      <c r="B28" s="4"/>
      <c r="C28" s="4"/>
      <c r="D28" s="15">
        <f t="shared" si="3"/>
      </c>
      <c r="J28" s="5"/>
      <c r="K28" s="5"/>
      <c r="L28" s="5"/>
      <c r="M28" s="5"/>
      <c r="N28" s="2">
        <f aca="true" t="shared" si="14" ref="N28:N39">IF(AND(G28="X",G29="X"),(J28+J29)/2,IF(AND(G28="X",G27=""),J28,""))</f>
      </c>
      <c r="O28" s="2">
        <f aca="true" t="shared" si="15" ref="O28:O39">IF(AND(H28="X",H29="X"),(J28+J29)/2,IF(AND(H28="X",H27=""),J28,""))</f>
      </c>
      <c r="P28" s="2">
        <f aca="true" t="shared" si="16" ref="P28:P39">IF(AND(I28="X",I29="X"),(J28+J29)/2,IF(AND(I28="X",I27=""),J28,""))</f>
      </c>
      <c r="Z28" s="7">
        <f t="shared" si="12"/>
      </c>
      <c r="AA28" s="7">
        <f>IF(Z28&lt;&gt;"",IF(ISERROR(VLOOKUP(Z28,$J$5:$M$19,4,FALSE)),IF(MAX($AA$4:AA27)&gt;=100,110,0),IF(VLOOKUP(Z28,$J$5:$K$19,2,FALSE)=0,IF(MAX($AA$4:AA27)&gt;=100,110,0),VLOOKUP(Z28,$J$5:$M$19,4,FALSE))),"")</f>
      </c>
      <c r="AB28" s="7">
        <f t="shared" si="13"/>
      </c>
    </row>
    <row r="29" spans="2:28" ht="12.75">
      <c r="B29" s="4"/>
      <c r="C29" s="4"/>
      <c r="D29" s="15">
        <f t="shared" si="3"/>
      </c>
      <c r="J29" s="5"/>
      <c r="K29" s="5"/>
      <c r="L29" s="5"/>
      <c r="M29" s="5"/>
      <c r="N29" s="2">
        <f t="shared" si="14"/>
      </c>
      <c r="O29" s="2">
        <f t="shared" si="15"/>
      </c>
      <c r="P29" s="2">
        <f t="shared" si="16"/>
      </c>
      <c r="Z29" s="7">
        <f t="shared" si="12"/>
      </c>
      <c r="AA29" s="7">
        <f>IF(Z29&lt;&gt;"",IF(ISERROR(VLOOKUP(Z29,$J$5:$M$19,4,FALSE)),IF(MAX($AA$4:AA28)&gt;=100,110,0),IF(VLOOKUP(Z29,$J$5:$K$19,2,FALSE)=0,IF(MAX($AA$4:AA28)&gt;=100,110,0),VLOOKUP(Z29,$J$5:$M$19,4,FALSE))),"")</f>
      </c>
      <c r="AB29" s="7">
        <f t="shared" si="13"/>
      </c>
    </row>
    <row r="30" spans="2:28" ht="12.75">
      <c r="B30" s="4"/>
      <c r="C30" s="4"/>
      <c r="D30" s="15">
        <f t="shared" si="3"/>
      </c>
      <c r="J30" s="5"/>
      <c r="K30" s="5"/>
      <c r="L30" s="5"/>
      <c r="M30" s="5"/>
      <c r="N30" s="2">
        <f t="shared" si="14"/>
      </c>
      <c r="O30" s="2">
        <f t="shared" si="15"/>
      </c>
      <c r="P30" s="2">
        <f t="shared" si="16"/>
      </c>
      <c r="Z30" s="7">
        <f t="shared" si="12"/>
      </c>
      <c r="AA30" s="7">
        <f>IF(Z30&lt;&gt;"",IF(ISERROR(VLOOKUP(Z30,$J$5:$M$19,4,FALSE)),IF(MAX($AA$4:AA29)&gt;=100,110,0),IF(VLOOKUP(Z30,$J$5:$K$19,2,FALSE)=0,IF(MAX($AA$4:AA29)&gt;=100,110,0),VLOOKUP(Z30,$J$5:$M$19,4,FALSE))),"")</f>
      </c>
      <c r="AB30" s="7">
        <f t="shared" si="13"/>
      </c>
    </row>
    <row r="31" spans="2:28" ht="12.75">
      <c r="B31" s="4"/>
      <c r="C31" s="4"/>
      <c r="D31" s="15">
        <f t="shared" si="3"/>
      </c>
      <c r="J31" s="5"/>
      <c r="K31" s="5"/>
      <c r="L31" s="5"/>
      <c r="M31" s="5"/>
      <c r="N31" s="2">
        <f t="shared" si="14"/>
      </c>
      <c r="O31" s="2">
        <f t="shared" si="15"/>
      </c>
      <c r="P31" s="2">
        <f t="shared" si="16"/>
      </c>
      <c r="Z31" s="7">
        <f t="shared" si="12"/>
      </c>
      <c r="AA31" s="7">
        <f>IF(Z31&lt;&gt;"",IF(ISERROR(VLOOKUP(Z31,$J$5:$M$19,4,FALSE)),IF(MAX($AA$4:AA30)&gt;=100,110,0),IF(VLOOKUP(Z31,$J$5:$K$19,2,FALSE)=0,IF(MAX($AA$4:AA30)&gt;=100,110,0),VLOOKUP(Z31,$J$5:$M$19,4,FALSE))),"")</f>
      </c>
      <c r="AB31" s="7">
        <f t="shared" si="13"/>
      </c>
    </row>
    <row r="32" spans="2:28" ht="12.75">
      <c r="B32" s="4"/>
      <c r="C32" s="4"/>
      <c r="D32" s="15">
        <f t="shared" si="3"/>
      </c>
      <c r="J32" s="5"/>
      <c r="K32" s="5"/>
      <c r="L32" s="5"/>
      <c r="M32" s="5"/>
      <c r="N32" s="2">
        <f t="shared" si="14"/>
      </c>
      <c r="O32" s="2">
        <f t="shared" si="15"/>
      </c>
      <c r="P32" s="2">
        <f t="shared" si="16"/>
      </c>
      <c r="Z32" s="7">
        <f t="shared" si="12"/>
      </c>
      <c r="AA32" s="7">
        <f>IF(Z32&lt;&gt;"",IF(ISERROR(VLOOKUP(Z32,$J$5:$M$19,4,FALSE)),IF(MAX($AA$4:AA31)&gt;=100,110,0),IF(VLOOKUP(Z32,$J$5:$K$19,2,FALSE)=0,IF(MAX($AA$4:AA31)&gt;=100,110,0),VLOOKUP(Z32,$J$5:$M$19,4,FALSE))),"")</f>
      </c>
      <c r="AB32" s="7">
        <f t="shared" si="13"/>
      </c>
    </row>
    <row r="33" spans="2:28" ht="12.75">
      <c r="B33" s="4"/>
      <c r="C33" s="4"/>
      <c r="D33" s="15">
        <f t="shared" si="3"/>
      </c>
      <c r="J33" s="5"/>
      <c r="K33" s="5"/>
      <c r="L33" s="5"/>
      <c r="M33" s="5"/>
      <c r="N33" s="2">
        <f t="shared" si="14"/>
      </c>
      <c r="O33" s="2">
        <f t="shared" si="15"/>
      </c>
      <c r="P33" s="2">
        <f t="shared" si="16"/>
      </c>
      <c r="Z33" s="7">
        <f t="shared" si="12"/>
      </c>
      <c r="AA33" s="7">
        <f>IF(Z33&lt;&gt;"",IF(ISERROR(VLOOKUP(Z33,$J$5:$M$19,4,FALSE)),IF(MAX($AA$4:AA32)&gt;=100,110,0),IF(VLOOKUP(Z33,$J$5:$K$19,2,FALSE)=0,IF(MAX($AA$4:AA32)&gt;=100,110,0),VLOOKUP(Z33,$J$5:$M$19,4,FALSE))),"")</f>
      </c>
      <c r="AB33" s="7">
        <f t="shared" si="13"/>
      </c>
    </row>
    <row r="34" spans="2:28" ht="12.75">
      <c r="B34" s="4"/>
      <c r="C34" s="4"/>
      <c r="D34" s="15">
        <f t="shared" si="3"/>
      </c>
      <c r="J34" s="5"/>
      <c r="K34" s="5"/>
      <c r="L34" s="5"/>
      <c r="M34" s="5"/>
      <c r="N34" s="2">
        <f t="shared" si="14"/>
      </c>
      <c r="O34" s="2">
        <f t="shared" si="15"/>
      </c>
      <c r="P34" s="2">
        <f t="shared" si="16"/>
      </c>
      <c r="Z34" s="7">
        <f t="shared" si="12"/>
      </c>
      <c r="AA34" s="7">
        <f>IF(Z34&lt;&gt;"",IF(ISERROR(VLOOKUP(Z34,$J$5:$M$19,4,FALSE)),IF(MAX($AA$4:AA33)&gt;=100,110,0),IF(VLOOKUP(Z34,$J$5:$K$19,2,FALSE)=0,IF(MAX($AA$4:AA33)&gt;=100,110,0),VLOOKUP(Z34,$J$5:$M$19,4,FALSE))),"")</f>
      </c>
      <c r="AB34" s="7">
        <f t="shared" si="13"/>
      </c>
    </row>
    <row r="35" spans="2:28" ht="12.75">
      <c r="B35" s="4"/>
      <c r="C35" s="4"/>
      <c r="D35" s="15">
        <f t="shared" si="3"/>
      </c>
      <c r="J35" s="5"/>
      <c r="K35" s="5"/>
      <c r="L35" s="5"/>
      <c r="M35" s="5"/>
      <c r="N35" s="2">
        <f t="shared" si="14"/>
      </c>
      <c r="O35" s="2">
        <f t="shared" si="15"/>
      </c>
      <c r="P35" s="2">
        <f t="shared" si="16"/>
      </c>
      <c r="Z35" s="7">
        <f t="shared" si="12"/>
      </c>
      <c r="AA35" s="7">
        <f>IF(Z35&lt;&gt;"",IF(ISERROR(VLOOKUP(Z35,$J$5:$M$19,4,FALSE)),IF(MAX($AA$4:AA34)&gt;=100,110,0),IF(VLOOKUP(Z35,$J$5:$K$19,2,FALSE)=0,IF(MAX($AA$4:AA34)&gt;=100,110,0),VLOOKUP(Z35,$J$5:$M$19,4,FALSE))),"")</f>
      </c>
      <c r="AB35" s="7">
        <f t="shared" si="13"/>
      </c>
    </row>
    <row r="36" spans="2:28" ht="12.75">
      <c r="B36" s="4"/>
      <c r="C36" s="4"/>
      <c r="D36" s="15">
        <f t="shared" si="3"/>
      </c>
      <c r="J36" s="5"/>
      <c r="K36" s="5"/>
      <c r="L36" s="5"/>
      <c r="M36" s="5"/>
      <c r="N36" s="2">
        <f t="shared" si="14"/>
      </c>
      <c r="O36" s="2">
        <f t="shared" si="15"/>
      </c>
      <c r="P36" s="2">
        <f t="shared" si="16"/>
      </c>
      <c r="Z36" s="7">
        <f t="shared" si="12"/>
      </c>
      <c r="AA36" s="7">
        <f>IF(Z36&lt;&gt;"",IF(ISERROR(VLOOKUP(Z36,$J$5:$M$19,4,FALSE)),IF(MAX($AA$4:AA35)&gt;=100,110,0),IF(VLOOKUP(Z36,$J$5:$K$19,2,FALSE)=0,IF(MAX($AA$4:AA35)&gt;=100,110,0),VLOOKUP(Z36,$J$5:$M$19,4,FALSE))),"")</f>
      </c>
      <c r="AB36" s="7">
        <f t="shared" si="13"/>
      </c>
    </row>
    <row r="37" spans="2:28" ht="12.75">
      <c r="B37" s="4"/>
      <c r="C37" s="4"/>
      <c r="D37" s="15">
        <f t="shared" si="3"/>
      </c>
      <c r="J37" s="5"/>
      <c r="K37" s="5"/>
      <c r="L37" s="5"/>
      <c r="M37" s="5"/>
      <c r="N37" s="2">
        <f t="shared" si="14"/>
      </c>
      <c r="O37" s="2">
        <f t="shared" si="15"/>
      </c>
      <c r="P37" s="2">
        <f t="shared" si="16"/>
      </c>
      <c r="Z37" s="7">
        <f t="shared" si="12"/>
      </c>
      <c r="AA37" s="7">
        <f>IF(Z37&lt;&gt;"",IF(ISERROR(VLOOKUP(Z37,$J$5:$M$19,4,FALSE)),IF(MAX($AA$4:AA36)&gt;=100,110,0),IF(VLOOKUP(Z37,$J$5:$K$19,2,FALSE)=0,IF(MAX($AA$4:AA36)&gt;=100,110,0),VLOOKUP(Z37,$J$5:$M$19,4,FALSE))),"")</f>
      </c>
      <c r="AB37" s="7">
        <f t="shared" si="13"/>
      </c>
    </row>
    <row r="38" spans="2:28" ht="12.75">
      <c r="B38" s="4"/>
      <c r="C38" s="4"/>
      <c r="D38" s="15">
        <f t="shared" si="3"/>
      </c>
      <c r="J38" s="5"/>
      <c r="K38" s="5"/>
      <c r="L38" s="5"/>
      <c r="M38" s="5"/>
      <c r="N38" s="2">
        <f t="shared" si="14"/>
      </c>
      <c r="O38" s="2">
        <f t="shared" si="15"/>
      </c>
      <c r="P38" s="2">
        <f t="shared" si="16"/>
      </c>
      <c r="Z38" s="7">
        <f t="shared" si="12"/>
      </c>
      <c r="AA38" s="7">
        <f>IF(Z38&lt;&gt;"",IF(ISERROR(VLOOKUP(Z38,$J$5:$M$19,4,FALSE)),IF(MAX($AA$4:AA37)&gt;=100,110,0),IF(VLOOKUP(Z38,$J$5:$K$19,2,FALSE)=0,IF(MAX($AA$4:AA37)&gt;=100,110,0),VLOOKUP(Z38,$J$5:$M$19,4,FALSE))),"")</f>
      </c>
      <c r="AB38" s="7">
        <f t="shared" si="13"/>
      </c>
    </row>
    <row r="39" spans="2:28" ht="12.75">
      <c r="B39" s="4"/>
      <c r="C39" s="4"/>
      <c r="D39" s="15">
        <f t="shared" si="3"/>
      </c>
      <c r="J39" s="5"/>
      <c r="K39" s="5"/>
      <c r="L39" s="5"/>
      <c r="M39" s="5"/>
      <c r="N39" s="2">
        <f t="shared" si="14"/>
      </c>
      <c r="O39" s="2">
        <f t="shared" si="15"/>
      </c>
      <c r="P39" s="2">
        <f t="shared" si="16"/>
      </c>
      <c r="Z39" s="7">
        <f t="shared" si="12"/>
      </c>
      <c r="AA39" s="7">
        <f>IF(Z39&lt;&gt;"",IF(ISERROR(VLOOKUP(Z39,$J$5:$M$19,4,FALSE)),IF(MAX($AA$4:AA38)&gt;=100,110,0),IF(VLOOKUP(Z39,$J$5:$K$19,2,FALSE)=0,IF(MAX($AA$4:AA38)&gt;=100,110,0),VLOOKUP(Z39,$J$5:$M$19,4,FALSE))),"")</f>
      </c>
      <c r="AB39" s="7">
        <f t="shared" si="13"/>
      </c>
    </row>
    <row r="40" spans="2:13" ht="12.75">
      <c r="B40" s="5"/>
      <c r="C40" s="5"/>
      <c r="D40" s="15">
        <f t="shared" si="3"/>
      </c>
      <c r="J40" s="5"/>
      <c r="K40" s="5"/>
      <c r="L40" s="5"/>
      <c r="M40" s="5"/>
    </row>
    <row r="41" spans="2:13" ht="12.75">
      <c r="B41" s="5"/>
      <c r="C41" s="5"/>
      <c r="J41" s="5"/>
      <c r="K41" s="5"/>
      <c r="L41" s="5"/>
      <c r="M41" s="5"/>
    </row>
    <row r="42" spans="2:13" ht="12.75">
      <c r="B42" s="5"/>
      <c r="C42" s="5"/>
      <c r="J42" s="5"/>
      <c r="K42" s="5"/>
      <c r="L42" s="5"/>
      <c r="M42" s="5"/>
    </row>
    <row r="43" spans="2:13" ht="12.75">
      <c r="B43" s="5"/>
      <c r="C43" s="5"/>
      <c r="J43" s="5"/>
      <c r="K43" s="5"/>
      <c r="L43" s="5"/>
      <c r="M43" s="5"/>
    </row>
    <row r="44" spans="2:13" ht="12.75">
      <c r="B44" s="5"/>
      <c r="C44" s="5"/>
      <c r="J44" s="5"/>
      <c r="K44" s="5"/>
      <c r="L44" s="5"/>
      <c r="M44" s="5"/>
    </row>
    <row r="45" spans="2:13" ht="12.75">
      <c r="B45" s="5"/>
      <c r="C45" s="5"/>
      <c r="J45" s="5"/>
      <c r="K45" s="5"/>
      <c r="L45" s="5"/>
      <c r="M45" s="5"/>
    </row>
    <row r="46" spans="2:13" ht="12.75">
      <c r="B46" s="5"/>
      <c r="C46" s="5"/>
      <c r="J46" s="5"/>
      <c r="K46" s="5"/>
      <c r="L46" s="5"/>
      <c r="M46" s="5"/>
    </row>
    <row r="47" spans="2:13" ht="12.75">
      <c r="B47" s="5"/>
      <c r="C47" s="5"/>
      <c r="J47" s="5"/>
      <c r="K47" s="5"/>
      <c r="L47" s="5"/>
      <c r="M47" s="5"/>
    </row>
    <row r="48" spans="2:13" ht="12.75">
      <c r="B48" s="5"/>
      <c r="C48" s="5"/>
      <c r="J48" s="5"/>
      <c r="K48" s="5"/>
      <c r="L48" s="5"/>
      <c r="M48" s="5"/>
    </row>
    <row r="49" spans="2:13" ht="12.75">
      <c r="B49" s="5"/>
      <c r="C49" s="5"/>
      <c r="J49" s="5"/>
      <c r="K49" s="5"/>
      <c r="L49" s="5"/>
      <c r="M49" s="5"/>
    </row>
    <row r="50" spans="2:13" ht="12.75">
      <c r="B50" s="5"/>
      <c r="C50" s="5"/>
      <c r="J50" s="5"/>
      <c r="K50" s="5"/>
      <c r="L50" s="5"/>
      <c r="M50" s="5"/>
    </row>
    <row r="51" spans="2:13" ht="12.75">
      <c r="B51" s="5"/>
      <c r="C51" s="5"/>
      <c r="J51" s="5"/>
      <c r="K51" s="5"/>
      <c r="L51" s="5"/>
      <c r="M51" s="5"/>
    </row>
    <row r="52" spans="2:13" ht="12.75">
      <c r="B52" s="5"/>
      <c r="C52" s="5"/>
      <c r="J52" s="5"/>
      <c r="K52" s="5"/>
      <c r="L52" s="5"/>
      <c r="M52" s="5"/>
    </row>
    <row r="53" spans="2:13" ht="12.75">
      <c r="B53" s="5"/>
      <c r="C53" s="5"/>
      <c r="J53" s="5"/>
      <c r="K53" s="5"/>
      <c r="L53" s="5"/>
      <c r="M53" s="5"/>
    </row>
    <row r="54" spans="2:13" ht="12.75">
      <c r="B54" s="5"/>
      <c r="C54" s="5"/>
      <c r="J54" s="5"/>
      <c r="K54" s="5"/>
      <c r="L54" s="5"/>
      <c r="M54" s="5"/>
    </row>
    <row r="55" spans="2:13" ht="12.75">
      <c r="B55" s="5"/>
      <c r="C55" s="5"/>
      <c r="J55" s="5"/>
      <c r="K55" s="5"/>
      <c r="L55" s="5"/>
      <c r="M55" s="5"/>
    </row>
    <row r="56" spans="2:13" ht="12.75">
      <c r="B56" s="5"/>
      <c r="C56" s="5"/>
      <c r="J56" s="5"/>
      <c r="K56" s="5"/>
      <c r="L56" s="5"/>
      <c r="M56" s="5"/>
    </row>
    <row r="57" spans="2:13" ht="12.75">
      <c r="B57" s="5"/>
      <c r="C57" s="5"/>
      <c r="J57" s="5"/>
      <c r="K57" s="5"/>
      <c r="L57" s="5"/>
      <c r="M57" s="5"/>
    </row>
    <row r="58" spans="2:13" ht="12.75">
      <c r="B58" s="5"/>
      <c r="C58" s="5"/>
      <c r="J58" s="5"/>
      <c r="K58" s="5"/>
      <c r="L58" s="5"/>
      <c r="M58" s="5"/>
    </row>
    <row r="59" spans="2:13" ht="12.75">
      <c r="B59" s="5"/>
      <c r="C59" s="5"/>
      <c r="J59" s="5"/>
      <c r="K59" s="5"/>
      <c r="L59" s="5"/>
      <c r="M59" s="5"/>
    </row>
    <row r="60" spans="2:13" ht="12.75">
      <c r="B60" s="5"/>
      <c r="C60" s="5"/>
      <c r="J60" s="5"/>
      <c r="K60" s="5"/>
      <c r="L60" s="5"/>
      <c r="M60" s="5"/>
    </row>
    <row r="61" spans="2:13" ht="12.75">
      <c r="B61" s="5"/>
      <c r="C61" s="5"/>
      <c r="J61" s="5"/>
      <c r="K61" s="5"/>
      <c r="L61" s="5"/>
      <c r="M61" s="5"/>
    </row>
    <row r="62" spans="2:13" ht="12.75">
      <c r="B62" s="5"/>
      <c r="C62" s="5"/>
      <c r="J62" s="5"/>
      <c r="K62" s="5"/>
      <c r="L62" s="5"/>
      <c r="M62" s="5"/>
    </row>
    <row r="63" spans="2:13" ht="12.75">
      <c r="B63" s="5"/>
      <c r="C63" s="5"/>
      <c r="J63" s="5"/>
      <c r="K63" s="5"/>
      <c r="L63" s="5"/>
      <c r="M63" s="5"/>
    </row>
    <row r="64" spans="2:13" ht="12.75">
      <c r="B64" s="5"/>
      <c r="C64" s="5"/>
      <c r="J64" s="5"/>
      <c r="K64" s="5"/>
      <c r="L64" s="5"/>
      <c r="M64" s="5"/>
    </row>
    <row r="65" spans="2:13" ht="12.75">
      <c r="B65" s="5"/>
      <c r="C65" s="5"/>
      <c r="J65" s="5"/>
      <c r="K65" s="5"/>
      <c r="L65" s="5"/>
      <c r="M65" s="5"/>
    </row>
    <row r="66" spans="2:13" ht="12.75">
      <c r="B66" s="5"/>
      <c r="C66" s="5"/>
      <c r="J66" s="5"/>
      <c r="K66" s="5"/>
      <c r="L66" s="5"/>
      <c r="M66" s="5"/>
    </row>
    <row r="67" spans="2:13" ht="12.75">
      <c r="B67" s="5"/>
      <c r="C67" s="5"/>
      <c r="J67" s="5"/>
      <c r="K67" s="5"/>
      <c r="L67" s="5"/>
      <c r="M67" s="5"/>
    </row>
    <row r="68" spans="2:13" ht="12.75">
      <c r="B68" s="5"/>
      <c r="C68" s="5"/>
      <c r="J68" s="5"/>
      <c r="K68" s="5"/>
      <c r="L68" s="5"/>
      <c r="M68" s="5"/>
    </row>
    <row r="69" spans="2:13" ht="12.75">
      <c r="B69" s="5"/>
      <c r="C69" s="5"/>
      <c r="J69" s="5"/>
      <c r="K69" s="5"/>
      <c r="L69" s="5"/>
      <c r="M69" s="5"/>
    </row>
    <row r="70" spans="2:13" ht="12.75">
      <c r="B70" s="5"/>
      <c r="C70" s="5"/>
      <c r="J70" s="5"/>
      <c r="K70" s="5"/>
      <c r="L70" s="5"/>
      <c r="M70" s="5"/>
    </row>
    <row r="71" spans="2:13" ht="12.75">
      <c r="B71" s="5"/>
      <c r="C71" s="5"/>
      <c r="J71" s="5"/>
      <c r="K71" s="5"/>
      <c r="L71" s="5"/>
      <c r="M71" s="5"/>
    </row>
    <row r="72" spans="2:13" ht="12.75">
      <c r="B72" s="5"/>
      <c r="C72" s="5"/>
      <c r="J72" s="5"/>
      <c r="K72" s="5"/>
      <c r="L72" s="5"/>
      <c r="M72" s="5"/>
    </row>
    <row r="73" spans="2:13" ht="12.75">
      <c r="B73" s="5"/>
      <c r="C73" s="5"/>
      <c r="J73" s="5"/>
      <c r="K73" s="5"/>
      <c r="L73" s="5"/>
      <c r="M73" s="5"/>
    </row>
    <row r="74" spans="2:13" ht="12.75">
      <c r="B74" s="5"/>
      <c r="C74" s="5"/>
      <c r="J74" s="5"/>
      <c r="K74" s="5"/>
      <c r="L74" s="5"/>
      <c r="M74" s="5"/>
    </row>
    <row r="75" spans="2:13" ht="12.75">
      <c r="B75" s="5"/>
      <c r="C75" s="5"/>
      <c r="J75" s="5"/>
      <c r="K75" s="5"/>
      <c r="L75" s="5"/>
      <c r="M75" s="5"/>
    </row>
    <row r="76" spans="2:13" ht="12.75">
      <c r="B76" s="5"/>
      <c r="C76" s="5"/>
      <c r="J76" s="5"/>
      <c r="K76" s="5"/>
      <c r="L76" s="5"/>
      <c r="M76" s="5"/>
    </row>
    <row r="77" spans="2:13" ht="12.75">
      <c r="B77" s="5"/>
      <c r="C77" s="5"/>
      <c r="J77" s="5"/>
      <c r="K77" s="5"/>
      <c r="L77" s="5"/>
      <c r="M77" s="5"/>
    </row>
    <row r="78" spans="2:13" ht="12.75">
      <c r="B78" s="5"/>
      <c r="C78" s="5"/>
      <c r="J78" s="5"/>
      <c r="K78" s="5"/>
      <c r="L78" s="5"/>
      <c r="M78" s="5"/>
    </row>
    <row r="79" spans="2:13" ht="12.75">
      <c r="B79" s="5"/>
      <c r="C79" s="5"/>
      <c r="J79" s="5"/>
      <c r="K79" s="5"/>
      <c r="L79" s="5"/>
      <c r="M79" s="5"/>
    </row>
    <row r="80" spans="2:13" ht="12.75">
      <c r="B80" s="5"/>
      <c r="C80" s="5"/>
      <c r="J80" s="5"/>
      <c r="K80" s="5"/>
      <c r="L80" s="5"/>
      <c r="M80" s="5"/>
    </row>
    <row r="81" spans="2:13" ht="12.75">
      <c r="B81" s="5"/>
      <c r="C81" s="5"/>
      <c r="J81" s="5"/>
      <c r="K81" s="5"/>
      <c r="L81" s="5"/>
      <c r="M81" s="5"/>
    </row>
    <row r="82" spans="2:13" ht="12.75">
      <c r="B82" s="5"/>
      <c r="C82" s="5"/>
      <c r="J82" s="5"/>
      <c r="K82" s="5"/>
      <c r="L82" s="5"/>
      <c r="M82" s="5"/>
    </row>
    <row r="83" spans="2:13" ht="12.75">
      <c r="B83" s="5"/>
      <c r="C83" s="5"/>
      <c r="J83" s="5"/>
      <c r="K83" s="5"/>
      <c r="L83" s="5"/>
      <c r="M83" s="5"/>
    </row>
    <row r="84" spans="2:13" ht="12.75">
      <c r="B84" s="5"/>
      <c r="C84" s="5"/>
      <c r="J84" s="5"/>
      <c r="K84" s="5"/>
      <c r="L84" s="5"/>
      <c r="M84" s="5"/>
    </row>
    <row r="85" spans="2:13" ht="12.75">
      <c r="B85" s="5"/>
      <c r="C85" s="5"/>
      <c r="J85" s="5"/>
      <c r="K85" s="5"/>
      <c r="L85" s="5"/>
      <c r="M85" s="5"/>
    </row>
    <row r="86" spans="2:13" ht="12.75">
      <c r="B86" s="5"/>
      <c r="C86" s="5"/>
      <c r="J86" s="5"/>
      <c r="K86" s="5"/>
      <c r="L86" s="5"/>
      <c r="M86" s="5"/>
    </row>
    <row r="87" spans="2:13" ht="12.75">
      <c r="B87" s="5"/>
      <c r="C87" s="5"/>
      <c r="J87" s="5"/>
      <c r="K87" s="5"/>
      <c r="L87" s="5"/>
      <c r="M87" s="5"/>
    </row>
    <row r="88" spans="2:13" ht="12.75">
      <c r="B88" s="5"/>
      <c r="C88" s="5"/>
      <c r="J88" s="5"/>
      <c r="K88" s="5"/>
      <c r="L88" s="5"/>
      <c r="M88" s="5"/>
    </row>
    <row r="89" spans="2:13" ht="12.75">
      <c r="B89" s="5"/>
      <c r="C89" s="5"/>
      <c r="J89" s="5"/>
      <c r="K89" s="5"/>
      <c r="L89" s="5"/>
      <c r="M89" s="5"/>
    </row>
    <row r="90" spans="2:13" ht="12.75">
      <c r="B90" s="5"/>
      <c r="C90" s="5"/>
      <c r="J90" s="5"/>
      <c r="K90" s="5"/>
      <c r="L90" s="5"/>
      <c r="M90" s="5"/>
    </row>
    <row r="91" spans="2:13" ht="12.75">
      <c r="B91" s="5"/>
      <c r="C91" s="5"/>
      <c r="J91" s="5"/>
      <c r="K91" s="5"/>
      <c r="L91" s="5"/>
      <c r="M91" s="5"/>
    </row>
    <row r="92" spans="2:13" ht="12.75">
      <c r="B92" s="5"/>
      <c r="C92" s="5"/>
      <c r="J92" s="5"/>
      <c r="K92" s="5"/>
      <c r="L92" s="5"/>
      <c r="M92" s="5"/>
    </row>
    <row r="93" spans="2:13" ht="12.75">
      <c r="B93" s="5"/>
      <c r="C93" s="5"/>
      <c r="J93" s="5"/>
      <c r="K93" s="5"/>
      <c r="L93" s="5"/>
      <c r="M93" s="5"/>
    </row>
    <row r="94" spans="2:13" ht="12.75">
      <c r="B94" s="5"/>
      <c r="C94" s="5"/>
      <c r="J94" s="5"/>
      <c r="K94" s="5"/>
      <c r="L94" s="5"/>
      <c r="M94" s="5"/>
    </row>
    <row r="95" spans="2:13" ht="12.75">
      <c r="B95" s="5"/>
      <c r="C95" s="5"/>
      <c r="J95" s="5"/>
      <c r="K95" s="5"/>
      <c r="L95" s="5"/>
      <c r="M95" s="5"/>
    </row>
    <row r="96" spans="2:13" ht="12.75">
      <c r="B96" s="5"/>
      <c r="C96" s="5"/>
      <c r="J96" s="5"/>
      <c r="K96" s="5"/>
      <c r="L96" s="5"/>
      <c r="M96" s="5"/>
    </row>
    <row r="97" spans="2:13" ht="12.75">
      <c r="B97" s="5"/>
      <c r="C97" s="5"/>
      <c r="J97" s="5"/>
      <c r="K97" s="5"/>
      <c r="L97" s="5"/>
      <c r="M97" s="5"/>
    </row>
    <row r="98" spans="2:13" ht="12.75">
      <c r="B98" s="5"/>
      <c r="C98" s="5"/>
      <c r="J98" s="5"/>
      <c r="K98" s="5"/>
      <c r="L98" s="5"/>
      <c r="M98" s="5"/>
    </row>
    <row r="99" spans="2:13" ht="12.75">
      <c r="B99" s="5"/>
      <c r="C99" s="5"/>
      <c r="J99" s="5"/>
      <c r="K99" s="5"/>
      <c r="L99" s="5"/>
      <c r="M99" s="5"/>
    </row>
    <row r="100" spans="2:13" ht="12.75">
      <c r="B100" s="5"/>
      <c r="C100" s="5"/>
      <c r="J100" s="5"/>
      <c r="K100" s="5"/>
      <c r="L100" s="5"/>
      <c r="M100" s="5"/>
    </row>
    <row r="101" spans="2:13" ht="12.75">
      <c r="B101" s="5"/>
      <c r="C101" s="5"/>
      <c r="J101" s="5"/>
      <c r="K101" s="5"/>
      <c r="L101" s="5"/>
      <c r="M101" s="5"/>
    </row>
    <row r="102" spans="2:13" ht="12.75">
      <c r="B102" s="5"/>
      <c r="C102" s="5"/>
      <c r="J102" s="5"/>
      <c r="K102" s="5"/>
      <c r="L102" s="5"/>
      <c r="M102" s="5"/>
    </row>
    <row r="103" spans="2:13" ht="12.75">
      <c r="B103" s="5"/>
      <c r="C103" s="5"/>
      <c r="J103" s="5"/>
      <c r="K103" s="5"/>
      <c r="L103" s="5"/>
      <c r="M103" s="5"/>
    </row>
    <row r="104" spans="2:13" ht="12.75">
      <c r="B104" s="5"/>
      <c r="C104" s="5"/>
      <c r="J104" s="5"/>
      <c r="K104" s="5"/>
      <c r="L104" s="5"/>
      <c r="M104" s="5"/>
    </row>
    <row r="105" spans="2:13" ht="12.75">
      <c r="B105" s="5"/>
      <c r="C105" s="5"/>
      <c r="J105" s="5"/>
      <c r="K105" s="5"/>
      <c r="L105" s="5"/>
      <c r="M105" s="5"/>
    </row>
    <row r="106" spans="2:13" ht="12.75">
      <c r="B106" s="5"/>
      <c r="C106" s="5"/>
      <c r="J106" s="5"/>
      <c r="K106" s="5"/>
      <c r="L106" s="5"/>
      <c r="M106" s="5"/>
    </row>
    <row r="107" spans="2:13" ht="12.75">
      <c r="B107" s="5"/>
      <c r="C107" s="5"/>
      <c r="J107" s="5"/>
      <c r="K107" s="5"/>
      <c r="L107" s="5"/>
      <c r="M107" s="5"/>
    </row>
    <row r="108" spans="2:13" ht="12.75">
      <c r="B108" s="5"/>
      <c r="C108" s="5"/>
      <c r="J108" s="5"/>
      <c r="K108" s="5"/>
      <c r="L108" s="5"/>
      <c r="M108" s="5"/>
    </row>
    <row r="109" spans="2:13" ht="12.75">
      <c r="B109" s="5"/>
      <c r="C109" s="5"/>
      <c r="J109" s="5"/>
      <c r="K109" s="5"/>
      <c r="L109" s="5"/>
      <c r="M109" s="5"/>
    </row>
    <row r="110" spans="2:13" ht="12.75">
      <c r="B110" s="5"/>
      <c r="C110" s="5"/>
      <c r="J110" s="5"/>
      <c r="K110" s="5"/>
      <c r="L110" s="5"/>
      <c r="M110" s="5"/>
    </row>
    <row r="111" spans="2:13" ht="12.75">
      <c r="B111" s="5"/>
      <c r="C111" s="5"/>
      <c r="J111" s="5"/>
      <c r="K111" s="5"/>
      <c r="L111" s="5"/>
      <c r="M111" s="5"/>
    </row>
    <row r="112" spans="2:13" ht="12.75">
      <c r="B112" s="5"/>
      <c r="C112" s="5"/>
      <c r="J112" s="5"/>
      <c r="K112" s="5"/>
      <c r="L112" s="5"/>
      <c r="M112" s="5"/>
    </row>
    <row r="113" spans="2:13" ht="12.75">
      <c r="B113" s="5"/>
      <c r="C113" s="5"/>
      <c r="J113" s="5"/>
      <c r="K113" s="5"/>
      <c r="L113" s="5"/>
      <c r="M113" s="5"/>
    </row>
    <row r="114" spans="2:13" ht="12.75">
      <c r="B114" s="5"/>
      <c r="C114" s="5"/>
      <c r="J114" s="5"/>
      <c r="K114" s="5"/>
      <c r="L114" s="5"/>
      <c r="M114" s="5"/>
    </row>
    <row r="115" spans="2:13" ht="12.75">
      <c r="B115" s="5"/>
      <c r="C115" s="5"/>
      <c r="J115" s="5"/>
      <c r="K115" s="5"/>
      <c r="L115" s="5"/>
      <c r="M115" s="5"/>
    </row>
    <row r="116" spans="2:13" ht="12.75">
      <c r="B116" s="5"/>
      <c r="C116" s="5"/>
      <c r="J116" s="5"/>
      <c r="K116" s="5"/>
      <c r="L116" s="5"/>
      <c r="M116" s="5"/>
    </row>
    <row r="117" spans="2:13" ht="12.75">
      <c r="B117" s="5"/>
      <c r="C117" s="5"/>
      <c r="J117" s="5"/>
      <c r="K117" s="5"/>
      <c r="L117" s="5"/>
      <c r="M117" s="5"/>
    </row>
    <row r="118" spans="2:13" ht="12.75">
      <c r="B118" s="5"/>
      <c r="C118" s="5"/>
      <c r="J118" s="5"/>
      <c r="K118" s="5"/>
      <c r="L118" s="5"/>
      <c r="M118" s="5"/>
    </row>
    <row r="119" spans="2:13" ht="12.75">
      <c r="B119" s="5"/>
      <c r="C119" s="5"/>
      <c r="J119" s="5"/>
      <c r="K119" s="5"/>
      <c r="L119" s="5"/>
      <c r="M119" s="5"/>
    </row>
    <row r="120" spans="2:13" ht="12.75">
      <c r="B120" s="5"/>
      <c r="C120" s="5"/>
      <c r="J120" s="5"/>
      <c r="K120" s="5"/>
      <c r="L120" s="5"/>
      <c r="M120" s="5"/>
    </row>
    <row r="121" spans="2:13" ht="12.75">
      <c r="B121" s="5"/>
      <c r="C121" s="5"/>
      <c r="J121" s="5"/>
      <c r="K121" s="5"/>
      <c r="L121" s="5"/>
      <c r="M121" s="5"/>
    </row>
    <row r="122" spans="2:13" ht="12.75">
      <c r="B122" s="5"/>
      <c r="C122" s="5"/>
      <c r="J122" s="5"/>
      <c r="K122" s="5"/>
      <c r="L122" s="5"/>
      <c r="M122" s="5"/>
    </row>
    <row r="123" spans="2:13" ht="12.75">
      <c r="B123" s="5"/>
      <c r="C123" s="5"/>
      <c r="J123" s="5"/>
      <c r="K123" s="5"/>
      <c r="L123" s="5"/>
      <c r="M123" s="5"/>
    </row>
    <row r="124" spans="2:13" ht="12.75">
      <c r="B124" s="5"/>
      <c r="C124" s="5"/>
      <c r="J124" s="5"/>
      <c r="K124" s="5"/>
      <c r="L124" s="5"/>
      <c r="M124" s="5"/>
    </row>
    <row r="125" spans="2:13" ht="12.75">
      <c r="B125" s="5"/>
      <c r="C125" s="5"/>
      <c r="J125" s="5"/>
      <c r="K125" s="5"/>
      <c r="L125" s="5"/>
      <c r="M125" s="5"/>
    </row>
    <row r="126" spans="2:13" ht="12.75">
      <c r="B126" s="5"/>
      <c r="C126" s="5"/>
      <c r="J126" s="5"/>
      <c r="K126" s="5"/>
      <c r="L126" s="5"/>
      <c r="M126" s="5"/>
    </row>
    <row r="127" spans="2:13" ht="12.75">
      <c r="B127" s="5"/>
      <c r="C127" s="5"/>
      <c r="J127" s="5"/>
      <c r="K127" s="5"/>
      <c r="L127" s="5"/>
      <c r="M127" s="5"/>
    </row>
    <row r="128" spans="2:13" ht="12.75">
      <c r="B128" s="5"/>
      <c r="C128" s="5"/>
      <c r="J128" s="5"/>
      <c r="K128" s="5"/>
      <c r="L128" s="5"/>
      <c r="M128" s="5"/>
    </row>
    <row r="129" spans="2:13" ht="12.75">
      <c r="B129" s="5"/>
      <c r="C129" s="5"/>
      <c r="J129" s="5"/>
      <c r="K129" s="5"/>
      <c r="L129" s="5"/>
      <c r="M129" s="5"/>
    </row>
    <row r="130" spans="2:13" ht="12.75">
      <c r="B130" s="5"/>
      <c r="C130" s="5"/>
      <c r="J130" s="5"/>
      <c r="K130" s="5"/>
      <c r="L130" s="5"/>
      <c r="M130" s="5"/>
    </row>
    <row r="131" spans="2:13" ht="12.75">
      <c r="B131" s="5"/>
      <c r="C131" s="5"/>
      <c r="J131" s="5"/>
      <c r="K131" s="5"/>
      <c r="L131" s="5"/>
      <c r="M131" s="5"/>
    </row>
    <row r="132" spans="2:13" ht="12.75">
      <c r="B132" s="5"/>
      <c r="C132" s="5"/>
      <c r="J132" s="5"/>
      <c r="K132" s="5"/>
      <c r="L132" s="5"/>
      <c r="M132" s="5"/>
    </row>
    <row r="133" spans="2:13" ht="12.75">
      <c r="B133" s="5"/>
      <c r="C133" s="5"/>
      <c r="J133" s="5"/>
      <c r="K133" s="5"/>
      <c r="L133" s="5"/>
      <c r="M133" s="5"/>
    </row>
    <row r="134" spans="2:13" ht="12.75">
      <c r="B134" s="5"/>
      <c r="C134" s="5"/>
      <c r="J134" s="5"/>
      <c r="K134" s="5"/>
      <c r="L134" s="5"/>
      <c r="M134" s="5"/>
    </row>
    <row r="135" spans="2:13" ht="12.75">
      <c r="B135" s="5"/>
      <c r="C135" s="5"/>
      <c r="J135" s="5"/>
      <c r="K135" s="5"/>
      <c r="L135" s="5"/>
      <c r="M135" s="5"/>
    </row>
    <row r="136" spans="2:13" ht="12.75">
      <c r="B136" s="5"/>
      <c r="C136" s="5"/>
      <c r="J136" s="5"/>
      <c r="K136" s="5"/>
      <c r="L136" s="5"/>
      <c r="M136" s="5"/>
    </row>
    <row r="137" spans="2:13" ht="12.75">
      <c r="B137" s="5"/>
      <c r="C137" s="5"/>
      <c r="J137" s="5"/>
      <c r="K137" s="5"/>
      <c r="L137" s="5"/>
      <c r="M137" s="5"/>
    </row>
    <row r="138" spans="2:13" ht="12.75">
      <c r="B138" s="5"/>
      <c r="C138" s="5"/>
      <c r="J138" s="5"/>
      <c r="K138" s="5"/>
      <c r="L138" s="5"/>
      <c r="M138" s="5"/>
    </row>
    <row r="139" spans="2:13" ht="12.75">
      <c r="B139" s="5"/>
      <c r="C139" s="5"/>
      <c r="J139" s="5"/>
      <c r="K139" s="5"/>
      <c r="L139" s="5"/>
      <c r="M139" s="5"/>
    </row>
    <row r="140" spans="2:13" ht="12.75">
      <c r="B140" s="5"/>
      <c r="C140" s="5"/>
      <c r="J140" s="5"/>
      <c r="K140" s="5"/>
      <c r="L140" s="5"/>
      <c r="M140" s="5"/>
    </row>
    <row r="141" spans="2:13" ht="12.75">
      <c r="B141" s="5"/>
      <c r="C141" s="5"/>
      <c r="J141" s="5"/>
      <c r="K141" s="5"/>
      <c r="L141" s="5"/>
      <c r="M141" s="5"/>
    </row>
    <row r="142" spans="2:13" ht="12.75">
      <c r="B142" s="5"/>
      <c r="C142" s="5"/>
      <c r="J142" s="5"/>
      <c r="K142" s="5"/>
      <c r="L142" s="5"/>
      <c r="M142" s="5"/>
    </row>
    <row r="143" spans="2:13" ht="12.75">
      <c r="B143" s="5"/>
      <c r="C143" s="5"/>
      <c r="J143" s="5"/>
      <c r="K143" s="5"/>
      <c r="L143" s="5"/>
      <c r="M143" s="5"/>
    </row>
    <row r="144" spans="2:13" ht="12.75">
      <c r="B144" s="5"/>
      <c r="C144" s="5"/>
      <c r="J144" s="5"/>
      <c r="K144" s="5"/>
      <c r="L144" s="5"/>
      <c r="M144" s="5"/>
    </row>
    <row r="145" spans="2:13" ht="12.75">
      <c r="B145" s="5"/>
      <c r="C145" s="5"/>
      <c r="J145" s="5"/>
      <c r="K145" s="5"/>
      <c r="L145" s="5"/>
      <c r="M145" s="5"/>
    </row>
    <row r="146" spans="2:13" ht="12.75">
      <c r="B146" s="5"/>
      <c r="C146" s="5"/>
      <c r="J146" s="5"/>
      <c r="K146" s="5"/>
      <c r="L146" s="5"/>
      <c r="M146" s="5"/>
    </row>
    <row r="147" spans="2:13" ht="12.75">
      <c r="B147" s="5"/>
      <c r="C147" s="5"/>
      <c r="J147" s="5"/>
      <c r="K147" s="5"/>
      <c r="L147" s="5"/>
      <c r="M147" s="5"/>
    </row>
    <row r="148" spans="2:13" ht="12.75">
      <c r="B148" s="5"/>
      <c r="C148" s="5"/>
      <c r="J148" s="5"/>
      <c r="K148" s="5"/>
      <c r="L148" s="5"/>
      <c r="M148" s="5"/>
    </row>
    <row r="149" spans="2:13" ht="12.75">
      <c r="B149" s="5"/>
      <c r="C149" s="5"/>
      <c r="J149" s="5"/>
      <c r="K149" s="5"/>
      <c r="L149" s="5"/>
      <c r="M149" s="5"/>
    </row>
    <row r="150" spans="2:13" ht="12.75">
      <c r="B150" s="5"/>
      <c r="C150" s="5"/>
      <c r="J150" s="5"/>
      <c r="K150" s="5"/>
      <c r="L150" s="5"/>
      <c r="M150" s="5"/>
    </row>
    <row r="151" spans="2:13" ht="12.75">
      <c r="B151" s="5"/>
      <c r="C151" s="5"/>
      <c r="J151" s="5"/>
      <c r="K151" s="5"/>
      <c r="L151" s="5"/>
      <c r="M151" s="5"/>
    </row>
    <row r="152" spans="2:13" ht="12.75">
      <c r="B152" s="5"/>
      <c r="C152" s="5"/>
      <c r="J152" s="5"/>
      <c r="K152" s="5"/>
      <c r="L152" s="5"/>
      <c r="M152" s="5"/>
    </row>
    <row r="153" spans="2:13" ht="12.75">
      <c r="B153" s="5"/>
      <c r="C153" s="5"/>
      <c r="J153" s="5"/>
      <c r="K153" s="5"/>
      <c r="L153" s="5"/>
      <c r="M153" s="5"/>
    </row>
    <row r="154" spans="2:13" ht="12.75">
      <c r="B154" s="5"/>
      <c r="C154" s="5"/>
      <c r="J154" s="5"/>
      <c r="K154" s="5"/>
      <c r="L154" s="5"/>
      <c r="M154" s="5"/>
    </row>
    <row r="155" spans="2:13" ht="12.75">
      <c r="B155" s="5"/>
      <c r="C155" s="5"/>
      <c r="J155" s="5"/>
      <c r="K155" s="5"/>
      <c r="L155" s="5"/>
      <c r="M155" s="5"/>
    </row>
    <row r="156" spans="2:13" ht="12.75">
      <c r="B156" s="5"/>
      <c r="C156" s="5"/>
      <c r="J156" s="5"/>
      <c r="K156" s="5"/>
      <c r="L156" s="5"/>
      <c r="M156" s="5"/>
    </row>
    <row r="157" spans="2:13" ht="12.75">
      <c r="B157" s="5"/>
      <c r="C157" s="5"/>
      <c r="J157" s="5"/>
      <c r="K157" s="5"/>
      <c r="L157" s="5"/>
      <c r="M157" s="5"/>
    </row>
    <row r="158" spans="2:13" ht="12.75">
      <c r="B158" s="5"/>
      <c r="C158" s="5"/>
      <c r="J158" s="5"/>
      <c r="K158" s="5"/>
      <c r="L158" s="5"/>
      <c r="M158" s="5"/>
    </row>
    <row r="159" spans="2:13" ht="12.75">
      <c r="B159" s="5"/>
      <c r="C159" s="5"/>
      <c r="J159" s="5"/>
      <c r="K159" s="5"/>
      <c r="L159" s="5"/>
      <c r="M159" s="5"/>
    </row>
    <row r="160" spans="2:13" ht="12.75">
      <c r="B160" s="5"/>
      <c r="C160" s="5"/>
      <c r="J160" s="5"/>
      <c r="K160" s="5"/>
      <c r="L160" s="5"/>
      <c r="M160" s="5"/>
    </row>
    <row r="161" spans="2:13" ht="12.75">
      <c r="B161" s="5"/>
      <c r="C161" s="5"/>
      <c r="J161" s="5"/>
      <c r="K161" s="5"/>
      <c r="L161" s="5"/>
      <c r="M161" s="5"/>
    </row>
    <row r="162" spans="2:13" ht="12.75">
      <c r="B162" s="5"/>
      <c r="C162" s="5"/>
      <c r="J162" s="5"/>
      <c r="K162" s="5"/>
      <c r="L162" s="5"/>
      <c r="M162" s="5"/>
    </row>
    <row r="163" spans="2:13" ht="12.75">
      <c r="B163" s="5"/>
      <c r="C163" s="5"/>
      <c r="J163" s="5"/>
      <c r="K163" s="5"/>
      <c r="L163" s="5"/>
      <c r="M163" s="5"/>
    </row>
    <row r="164" spans="2:13" ht="12.75">
      <c r="B164" s="5"/>
      <c r="C164" s="5"/>
      <c r="J164" s="5"/>
      <c r="K164" s="5"/>
      <c r="L164" s="5"/>
      <c r="M164" s="5"/>
    </row>
    <row r="165" spans="2:13" ht="12.75">
      <c r="B165" s="5"/>
      <c r="C165" s="5"/>
      <c r="J165" s="5"/>
      <c r="K165" s="5"/>
      <c r="L165" s="5"/>
      <c r="M165" s="5"/>
    </row>
    <row r="166" spans="2:13" ht="12.75">
      <c r="B166" s="5"/>
      <c r="C166" s="5"/>
      <c r="J166" s="5"/>
      <c r="K166" s="5"/>
      <c r="L166" s="5"/>
      <c r="M166" s="5"/>
    </row>
    <row r="167" spans="2:13" ht="12.75">
      <c r="B167" s="5"/>
      <c r="C167" s="5"/>
      <c r="J167" s="5"/>
      <c r="K167" s="5"/>
      <c r="L167" s="5"/>
      <c r="M167" s="5"/>
    </row>
    <row r="168" spans="2:13" ht="12.75">
      <c r="B168" s="5"/>
      <c r="C168" s="5"/>
      <c r="J168" s="5"/>
      <c r="K168" s="5"/>
      <c r="L168" s="5"/>
      <c r="M168" s="5"/>
    </row>
    <row r="169" spans="2:13" ht="12.75">
      <c r="B169" s="5"/>
      <c r="C169" s="5"/>
      <c r="J169" s="5"/>
      <c r="K169" s="5"/>
      <c r="L169" s="5"/>
      <c r="M169" s="5"/>
    </row>
    <row r="170" spans="2:13" ht="12.75">
      <c r="B170" s="5"/>
      <c r="C170" s="5"/>
      <c r="J170" s="5"/>
      <c r="K170" s="5"/>
      <c r="L170" s="5"/>
      <c r="M170" s="5"/>
    </row>
    <row r="171" spans="2:13" ht="12.75">
      <c r="B171" s="5"/>
      <c r="C171" s="5"/>
      <c r="J171" s="5"/>
      <c r="K171" s="5"/>
      <c r="L171" s="5"/>
      <c r="M171" s="5"/>
    </row>
    <row r="172" spans="2:13" ht="12.75">
      <c r="B172" s="5"/>
      <c r="C172" s="5"/>
      <c r="J172" s="5"/>
      <c r="K172" s="5"/>
      <c r="L172" s="5"/>
      <c r="M172" s="5"/>
    </row>
    <row r="173" spans="2:13" ht="12.75">
      <c r="B173" s="5"/>
      <c r="C173" s="5"/>
      <c r="J173" s="5"/>
      <c r="K173" s="5"/>
      <c r="L173" s="5"/>
      <c r="M173" s="5"/>
    </row>
    <row r="174" spans="2:13" ht="12.75">
      <c r="B174" s="5"/>
      <c r="C174" s="5"/>
      <c r="J174" s="5"/>
      <c r="K174" s="5"/>
      <c r="L174" s="5"/>
      <c r="M174" s="5"/>
    </row>
    <row r="175" spans="2:13" ht="12.75">
      <c r="B175" s="5"/>
      <c r="C175" s="5"/>
      <c r="J175" s="5"/>
      <c r="K175" s="5"/>
      <c r="L175" s="5"/>
      <c r="M175" s="5"/>
    </row>
    <row r="176" spans="2:13" ht="12.75">
      <c r="B176" s="5"/>
      <c r="C176" s="5"/>
      <c r="J176" s="5"/>
      <c r="K176" s="5"/>
      <c r="L176" s="5"/>
      <c r="M176" s="5"/>
    </row>
    <row r="177" spans="2:13" ht="12.75">
      <c r="B177" s="5"/>
      <c r="C177" s="5"/>
      <c r="J177" s="5"/>
      <c r="K177" s="5"/>
      <c r="L177" s="5"/>
      <c r="M177" s="5"/>
    </row>
    <row r="178" spans="2:13" ht="12.75">
      <c r="B178" s="5"/>
      <c r="C178" s="5"/>
      <c r="J178" s="5"/>
      <c r="K178" s="5"/>
      <c r="L178" s="5"/>
      <c r="M178" s="5"/>
    </row>
    <row r="179" spans="2:13" ht="12.75">
      <c r="B179" s="5"/>
      <c r="C179" s="5"/>
      <c r="J179" s="5"/>
      <c r="K179" s="5"/>
      <c r="L179" s="5"/>
      <c r="M179" s="5"/>
    </row>
    <row r="180" spans="2:13" ht="12.75">
      <c r="B180" s="5"/>
      <c r="C180" s="5"/>
      <c r="J180" s="5"/>
      <c r="K180" s="5"/>
      <c r="L180" s="5"/>
      <c r="M180" s="5"/>
    </row>
    <row r="181" spans="2:13" ht="12.75">
      <c r="B181" s="5"/>
      <c r="C181" s="5"/>
      <c r="J181" s="5"/>
      <c r="K181" s="5"/>
      <c r="L181" s="5"/>
      <c r="M181" s="5"/>
    </row>
    <row r="182" spans="2:13" ht="12.75">
      <c r="B182" s="5"/>
      <c r="C182" s="5"/>
      <c r="J182" s="5"/>
      <c r="K182" s="5"/>
      <c r="L182" s="5"/>
      <c r="M182" s="5"/>
    </row>
    <row r="183" spans="2:13" ht="12.75">
      <c r="B183" s="5"/>
      <c r="C183" s="5"/>
      <c r="J183" s="5"/>
      <c r="K183" s="5"/>
      <c r="L183" s="5"/>
      <c r="M183" s="5"/>
    </row>
    <row r="184" spans="2:13" ht="12.75">
      <c r="B184" s="5"/>
      <c r="C184" s="5"/>
      <c r="J184" s="5"/>
      <c r="K184" s="5"/>
      <c r="L184" s="5"/>
      <c r="M184" s="5"/>
    </row>
    <row r="185" spans="2:13" ht="12.75">
      <c r="B185" s="5"/>
      <c r="C185" s="5"/>
      <c r="J185" s="5"/>
      <c r="K185" s="5"/>
      <c r="L185" s="5"/>
      <c r="M185" s="5"/>
    </row>
    <row r="186" spans="2:13" ht="12.75">
      <c r="B186" s="5"/>
      <c r="C186" s="5"/>
      <c r="J186" s="5"/>
      <c r="K186" s="5"/>
      <c r="L186" s="5"/>
      <c r="M186" s="5"/>
    </row>
    <row r="187" spans="2:13" ht="12.75">
      <c r="B187" s="5"/>
      <c r="C187" s="5"/>
      <c r="J187" s="5"/>
      <c r="K187" s="5"/>
      <c r="L187" s="5"/>
      <c r="M187" s="5"/>
    </row>
    <row r="188" spans="2:13" ht="12.75">
      <c r="B188" s="5"/>
      <c r="C188" s="5"/>
      <c r="J188" s="5"/>
      <c r="K188" s="5"/>
      <c r="L188" s="5"/>
      <c r="M188" s="5"/>
    </row>
    <row r="189" spans="2:13" ht="12.75">
      <c r="B189" s="5"/>
      <c r="C189" s="5"/>
      <c r="J189" s="5"/>
      <c r="K189" s="5"/>
      <c r="L189" s="5"/>
      <c r="M189" s="5"/>
    </row>
    <row r="190" spans="2:13" ht="12.75">
      <c r="B190" s="5"/>
      <c r="C190" s="5"/>
      <c r="J190" s="5"/>
      <c r="K190" s="5"/>
      <c r="L190" s="5"/>
      <c r="M190" s="5"/>
    </row>
    <row r="191" spans="2:13" ht="12.75">
      <c r="B191" s="5"/>
      <c r="C191" s="5"/>
      <c r="J191" s="5"/>
      <c r="K191" s="5"/>
      <c r="L191" s="5"/>
      <c r="M191" s="5"/>
    </row>
    <row r="192" spans="2:13" ht="12.75">
      <c r="B192" s="5"/>
      <c r="C192" s="5"/>
      <c r="J192" s="5"/>
      <c r="K192" s="5"/>
      <c r="L192" s="5"/>
      <c r="M192" s="5"/>
    </row>
    <row r="193" spans="2:13" ht="12.75">
      <c r="B193" s="5"/>
      <c r="C193" s="5"/>
      <c r="J193" s="5"/>
      <c r="K193" s="5"/>
      <c r="L193" s="5"/>
      <c r="M193" s="5"/>
    </row>
    <row r="194" spans="2:13" ht="12.75">
      <c r="B194" s="5"/>
      <c r="C194" s="5"/>
      <c r="J194" s="5"/>
      <c r="K194" s="5"/>
      <c r="L194" s="5"/>
      <c r="M194" s="5"/>
    </row>
    <row r="195" spans="2:13" ht="12.75">
      <c r="B195" s="5"/>
      <c r="C195" s="5"/>
      <c r="J195" s="5"/>
      <c r="K195" s="5"/>
      <c r="L195" s="5"/>
      <c r="M195" s="5"/>
    </row>
    <row r="196" spans="2:13" ht="12.75">
      <c r="B196" s="5"/>
      <c r="C196" s="5"/>
      <c r="J196" s="5"/>
      <c r="K196" s="5"/>
      <c r="L196" s="5"/>
      <c r="M196" s="5"/>
    </row>
    <row r="197" spans="2:13" ht="12.75">
      <c r="B197" s="5"/>
      <c r="C197" s="5"/>
      <c r="J197" s="5"/>
      <c r="K197" s="5"/>
      <c r="L197" s="5"/>
      <c r="M197" s="5"/>
    </row>
    <row r="198" spans="2:13" ht="12.75">
      <c r="B198" s="5"/>
      <c r="C198" s="5"/>
      <c r="J198" s="5"/>
      <c r="K198" s="5"/>
      <c r="L198" s="5"/>
      <c r="M198" s="5"/>
    </row>
    <row r="199" spans="2:13" ht="12.75">
      <c r="B199" s="5"/>
      <c r="C199" s="5"/>
      <c r="J199" s="5"/>
      <c r="K199" s="5"/>
      <c r="L199" s="5"/>
      <c r="M199" s="5"/>
    </row>
    <row r="200" spans="2:13" ht="12.75">
      <c r="B200" s="5"/>
      <c r="C200" s="5"/>
      <c r="J200" s="5"/>
      <c r="K200" s="5"/>
      <c r="L200" s="5"/>
      <c r="M200" s="5"/>
    </row>
    <row r="201" spans="2:13" ht="12.75">
      <c r="B201" s="5"/>
      <c r="C201" s="5"/>
      <c r="J201" s="5"/>
      <c r="K201" s="5"/>
      <c r="L201" s="5"/>
      <c r="M201" s="5"/>
    </row>
    <row r="202" spans="2:13" ht="12.75">
      <c r="B202" s="5"/>
      <c r="C202" s="5"/>
      <c r="J202" s="5"/>
      <c r="K202" s="5"/>
      <c r="L202" s="5"/>
      <c r="M202" s="5"/>
    </row>
    <row r="203" spans="2:13" ht="12.75">
      <c r="B203" s="5"/>
      <c r="C203" s="5"/>
      <c r="J203" s="5"/>
      <c r="K203" s="5"/>
      <c r="L203" s="5"/>
      <c r="M203" s="5"/>
    </row>
    <row r="204" spans="2:13" ht="12.75">
      <c r="B204" s="5"/>
      <c r="C204" s="5"/>
      <c r="J204" s="5"/>
      <c r="K204" s="5"/>
      <c r="L204" s="5"/>
      <c r="M204" s="5"/>
    </row>
    <row r="205" spans="2:13" ht="12.75">
      <c r="B205" s="5"/>
      <c r="C205" s="5"/>
      <c r="J205" s="5"/>
      <c r="K205" s="5"/>
      <c r="L205" s="5"/>
      <c r="M205" s="5"/>
    </row>
    <row r="206" spans="2:13" ht="12.75">
      <c r="B206" s="5"/>
      <c r="C206" s="5"/>
      <c r="J206" s="5"/>
      <c r="K206" s="5"/>
      <c r="L206" s="5"/>
      <c r="M206" s="5"/>
    </row>
    <row r="207" spans="2:13" ht="12.75">
      <c r="B207" s="5"/>
      <c r="C207" s="5"/>
      <c r="J207" s="5"/>
      <c r="K207" s="5"/>
      <c r="L207" s="5"/>
      <c r="M207" s="5"/>
    </row>
    <row r="208" spans="2:13" ht="12.75">
      <c r="B208" s="5"/>
      <c r="C208" s="5"/>
      <c r="J208" s="5"/>
      <c r="K208" s="5"/>
      <c r="L208" s="5"/>
      <c r="M208" s="5"/>
    </row>
    <row r="209" spans="2:13" ht="12.75">
      <c r="B209" s="5"/>
      <c r="C209" s="5"/>
      <c r="J209" s="5"/>
      <c r="K209" s="5"/>
      <c r="L209" s="5"/>
      <c r="M209" s="5"/>
    </row>
    <row r="210" spans="2:13" ht="12.75">
      <c r="B210" s="5"/>
      <c r="C210" s="5"/>
      <c r="J210" s="5"/>
      <c r="K210" s="5"/>
      <c r="L210" s="5"/>
      <c r="M210" s="5"/>
    </row>
    <row r="211" spans="2:13" ht="12.75">
      <c r="B211" s="5"/>
      <c r="C211" s="5"/>
      <c r="J211" s="5"/>
      <c r="K211" s="5"/>
      <c r="L211" s="5"/>
      <c r="M211" s="5"/>
    </row>
    <row r="212" spans="2:13" ht="12.75">
      <c r="B212" s="5"/>
      <c r="C212" s="5"/>
      <c r="J212" s="5"/>
      <c r="K212" s="5"/>
      <c r="L212" s="5"/>
      <c r="M212" s="5"/>
    </row>
    <row r="213" spans="2:13" ht="12.75">
      <c r="B213" s="5"/>
      <c r="C213" s="5"/>
      <c r="J213" s="5"/>
      <c r="K213" s="5"/>
      <c r="L213" s="5"/>
      <c r="M213" s="5"/>
    </row>
    <row r="214" spans="2:13" ht="12.75">
      <c r="B214" s="5"/>
      <c r="C214" s="5"/>
      <c r="J214" s="5"/>
      <c r="K214" s="5"/>
      <c r="L214" s="5"/>
      <c r="M214" s="5"/>
    </row>
    <row r="215" spans="2:13" ht="12.75">
      <c r="B215" s="5"/>
      <c r="C215" s="5"/>
      <c r="J215" s="5"/>
      <c r="K215" s="5"/>
      <c r="L215" s="5"/>
      <c r="M215" s="5"/>
    </row>
    <row r="216" spans="2:13" ht="12.75">
      <c r="B216" s="5"/>
      <c r="C216" s="5"/>
      <c r="J216" s="5"/>
      <c r="K216" s="5"/>
      <c r="L216" s="5"/>
      <c r="M216" s="5"/>
    </row>
    <row r="217" spans="2:13" ht="12.75">
      <c r="B217" s="5"/>
      <c r="C217" s="5"/>
      <c r="J217" s="5"/>
      <c r="K217" s="5"/>
      <c r="L217" s="5"/>
      <c r="M217" s="5"/>
    </row>
    <row r="218" spans="2:13" ht="12.75">
      <c r="B218" s="5"/>
      <c r="C218" s="5"/>
      <c r="J218" s="5"/>
      <c r="K218" s="5"/>
      <c r="L218" s="5"/>
      <c r="M218" s="5"/>
    </row>
    <row r="219" spans="2:13" ht="12.75">
      <c r="B219" s="5"/>
      <c r="C219" s="5"/>
      <c r="J219" s="5"/>
      <c r="K219" s="5"/>
      <c r="L219" s="5"/>
      <c r="M219" s="5"/>
    </row>
    <row r="220" spans="2:13" ht="12.75">
      <c r="B220" s="5"/>
      <c r="C220" s="5"/>
      <c r="J220" s="5"/>
      <c r="K220" s="5"/>
      <c r="L220" s="5"/>
      <c r="M220" s="5"/>
    </row>
    <row r="221" spans="2:13" ht="12.75">
      <c r="B221" s="5"/>
      <c r="C221" s="5"/>
      <c r="J221" s="5"/>
      <c r="K221" s="5"/>
      <c r="L221" s="5"/>
      <c r="M221" s="5"/>
    </row>
    <row r="222" spans="2:13" ht="12.75">
      <c r="B222" s="5"/>
      <c r="C222" s="5"/>
      <c r="J222" s="5"/>
      <c r="K222" s="5"/>
      <c r="L222" s="5"/>
      <c r="M222" s="5"/>
    </row>
    <row r="223" spans="2:13" ht="12.75">
      <c r="B223" s="5"/>
      <c r="C223" s="5"/>
      <c r="J223" s="5"/>
      <c r="K223" s="5"/>
      <c r="L223" s="5"/>
      <c r="M223" s="5"/>
    </row>
    <row r="224" spans="2:13" ht="12.75">
      <c r="B224" s="5"/>
      <c r="C224" s="5"/>
      <c r="J224" s="5"/>
      <c r="K224" s="5"/>
      <c r="L224" s="5"/>
      <c r="M224" s="5"/>
    </row>
    <row r="225" spans="2:13" ht="12.75">
      <c r="B225" s="5"/>
      <c r="C225" s="5"/>
      <c r="J225" s="5"/>
      <c r="K225" s="5"/>
      <c r="L225" s="5"/>
      <c r="M225" s="5"/>
    </row>
    <row r="226" spans="2:13" ht="12.75">
      <c r="B226" s="5"/>
      <c r="C226" s="5"/>
      <c r="J226" s="5"/>
      <c r="K226" s="5"/>
      <c r="L226" s="5"/>
      <c r="M226" s="5"/>
    </row>
    <row r="227" spans="2:13" ht="12.75">
      <c r="B227" s="5"/>
      <c r="C227" s="5"/>
      <c r="J227" s="5"/>
      <c r="K227" s="5"/>
      <c r="L227" s="5"/>
      <c r="M227" s="5"/>
    </row>
    <row r="228" spans="2:13" ht="12.75">
      <c r="B228" s="5"/>
      <c r="C228" s="5"/>
      <c r="J228" s="5"/>
      <c r="K228" s="5"/>
      <c r="L228" s="5"/>
      <c r="M228" s="5"/>
    </row>
    <row r="229" spans="2:13" ht="12.75">
      <c r="B229" s="5"/>
      <c r="C229" s="5"/>
      <c r="J229" s="5"/>
      <c r="K229" s="5"/>
      <c r="L229" s="5"/>
      <c r="M229" s="5"/>
    </row>
    <row r="230" spans="2:13" ht="12.75">
      <c r="B230" s="5"/>
      <c r="C230" s="5"/>
      <c r="J230" s="5"/>
      <c r="K230" s="5"/>
      <c r="L230" s="5"/>
      <c r="M230" s="5"/>
    </row>
    <row r="231" spans="2:13" ht="12.75">
      <c r="B231" s="5"/>
      <c r="C231" s="5"/>
      <c r="J231" s="5"/>
      <c r="K231" s="5"/>
      <c r="L231" s="5"/>
      <c r="M231" s="5"/>
    </row>
    <row r="232" spans="2:13" ht="12.75">
      <c r="B232" s="5"/>
      <c r="C232" s="5"/>
      <c r="J232" s="5"/>
      <c r="K232" s="5"/>
      <c r="L232" s="5"/>
      <c r="M232" s="5"/>
    </row>
    <row r="233" spans="2:13" ht="12.75">
      <c r="B233" s="5"/>
      <c r="C233" s="5"/>
      <c r="J233" s="5"/>
      <c r="K233" s="5"/>
      <c r="L233" s="5"/>
      <c r="M233" s="5"/>
    </row>
    <row r="234" spans="2:13" ht="12.75">
      <c r="B234" s="5"/>
      <c r="C234" s="5"/>
      <c r="J234" s="5"/>
      <c r="K234" s="5"/>
      <c r="L234" s="5"/>
      <c r="M234" s="5"/>
    </row>
    <row r="235" spans="2:13" ht="12.75">
      <c r="B235" s="5"/>
      <c r="C235" s="5"/>
      <c r="J235" s="5"/>
      <c r="K235" s="5"/>
      <c r="L235" s="5"/>
      <c r="M235" s="5"/>
    </row>
    <row r="236" spans="2:13" ht="12.75">
      <c r="B236" s="5"/>
      <c r="C236" s="5"/>
      <c r="J236" s="5"/>
      <c r="K236" s="5"/>
      <c r="L236" s="5"/>
      <c r="M236" s="5"/>
    </row>
    <row r="237" spans="2:13" ht="12.75">
      <c r="B237" s="5"/>
      <c r="C237" s="5"/>
      <c r="J237" s="5"/>
      <c r="K237" s="5"/>
      <c r="L237" s="5"/>
      <c r="M237" s="5"/>
    </row>
    <row r="238" spans="2:13" ht="12.75">
      <c r="B238" s="5"/>
      <c r="C238" s="5"/>
      <c r="J238" s="5"/>
      <c r="K238" s="5"/>
      <c r="L238" s="5"/>
      <c r="M238" s="5"/>
    </row>
    <row r="239" spans="2:13" ht="12.75">
      <c r="B239" s="5"/>
      <c r="C239" s="5"/>
      <c r="J239" s="5"/>
      <c r="K239" s="5"/>
      <c r="L239" s="5"/>
      <c r="M239" s="5"/>
    </row>
    <row r="240" spans="2:13" ht="12.75">
      <c r="B240" s="5"/>
      <c r="C240" s="5"/>
      <c r="J240" s="5"/>
      <c r="K240" s="5"/>
      <c r="L240" s="5"/>
      <c r="M240" s="5"/>
    </row>
    <row r="241" spans="2:13" ht="12.75">
      <c r="B241" s="5"/>
      <c r="C241" s="5"/>
      <c r="J241" s="5"/>
      <c r="K241" s="5"/>
      <c r="L241" s="5"/>
      <c r="M241" s="5"/>
    </row>
    <row r="242" spans="2:13" ht="12.75">
      <c r="B242" s="5"/>
      <c r="C242" s="5"/>
      <c r="J242" s="5"/>
      <c r="K242" s="5"/>
      <c r="L242" s="5"/>
      <c r="M242" s="5"/>
    </row>
    <row r="243" spans="2:13" ht="12.75">
      <c r="B243" s="5"/>
      <c r="C243" s="5"/>
      <c r="J243" s="5"/>
      <c r="K243" s="5"/>
      <c r="L243" s="5"/>
      <c r="M243" s="5"/>
    </row>
    <row r="244" spans="2:13" ht="12.75">
      <c r="B244" s="5"/>
      <c r="C244" s="5"/>
      <c r="J244" s="5"/>
      <c r="K244" s="5"/>
      <c r="L244" s="5"/>
      <c r="M244" s="5"/>
    </row>
    <row r="245" spans="2:13" ht="12.75">
      <c r="B245" s="5"/>
      <c r="C245" s="5"/>
      <c r="J245" s="5"/>
      <c r="K245" s="5"/>
      <c r="L245" s="5"/>
      <c r="M245" s="5"/>
    </row>
    <row r="246" spans="2:13" ht="12.75">
      <c r="B246" s="5"/>
      <c r="C246" s="5"/>
      <c r="J246" s="5"/>
      <c r="K246" s="5"/>
      <c r="L246" s="5"/>
      <c r="M246" s="5"/>
    </row>
    <row r="247" spans="2:13" ht="12.75">
      <c r="B247" s="5"/>
      <c r="C247" s="5"/>
      <c r="J247" s="5"/>
      <c r="K247" s="5"/>
      <c r="L247" s="5"/>
      <c r="M247" s="5"/>
    </row>
    <row r="248" spans="2:13" ht="12.75">
      <c r="B248" s="5"/>
      <c r="C248" s="5"/>
      <c r="J248" s="5"/>
      <c r="K248" s="5"/>
      <c r="L248" s="5"/>
      <c r="M248" s="5"/>
    </row>
    <row r="249" spans="2:13" ht="12.75">
      <c r="B249" s="5"/>
      <c r="C249" s="5"/>
      <c r="J249" s="5"/>
      <c r="K249" s="5"/>
      <c r="L249" s="5"/>
      <c r="M249" s="5"/>
    </row>
    <row r="250" spans="2:13" ht="12.75">
      <c r="B250" s="5"/>
      <c r="C250" s="5"/>
      <c r="J250" s="5"/>
      <c r="K250" s="5"/>
      <c r="L250" s="5"/>
      <c r="M250" s="5"/>
    </row>
    <row r="251" spans="2:13" ht="12.75">
      <c r="B251" s="5"/>
      <c r="C251" s="5"/>
      <c r="J251" s="5"/>
      <c r="K251" s="5"/>
      <c r="L251" s="5"/>
      <c r="M251" s="5"/>
    </row>
    <row r="252" spans="2:13" ht="12.75">
      <c r="B252" s="5"/>
      <c r="C252" s="5"/>
      <c r="J252" s="5"/>
      <c r="K252" s="5"/>
      <c r="L252" s="5"/>
      <c r="M252" s="5"/>
    </row>
    <row r="253" spans="2:13" ht="12.75">
      <c r="B253" s="5"/>
      <c r="C253" s="5"/>
      <c r="J253" s="5"/>
      <c r="K253" s="5"/>
      <c r="L253" s="5"/>
      <c r="M253" s="5"/>
    </row>
    <row r="254" spans="2:13" ht="12.75">
      <c r="B254" s="5"/>
      <c r="C254" s="5"/>
      <c r="J254" s="5"/>
      <c r="K254" s="5"/>
      <c r="L254" s="5"/>
      <c r="M254" s="5"/>
    </row>
    <row r="255" spans="2:13" ht="12.75">
      <c r="B255" s="5"/>
      <c r="C255" s="5"/>
      <c r="J255" s="5"/>
      <c r="K255" s="5"/>
      <c r="L255" s="5"/>
      <c r="M255" s="5"/>
    </row>
    <row r="256" spans="2:13" ht="12.75">
      <c r="B256" s="5"/>
      <c r="C256" s="5"/>
      <c r="J256" s="5"/>
      <c r="K256" s="5"/>
      <c r="L256" s="5"/>
      <c r="M256" s="5"/>
    </row>
    <row r="257" spans="2:13" ht="12.75">
      <c r="B257" s="5"/>
      <c r="C257" s="5"/>
      <c r="J257" s="5"/>
      <c r="K257" s="5"/>
      <c r="L257" s="5"/>
      <c r="M257" s="5"/>
    </row>
    <row r="258" spans="2:13" ht="12.75">
      <c r="B258" s="5"/>
      <c r="C258" s="5"/>
      <c r="J258" s="5"/>
      <c r="K258" s="5"/>
      <c r="L258" s="5"/>
      <c r="M258" s="5"/>
    </row>
    <row r="259" spans="2:13" ht="12.75">
      <c r="B259" s="5"/>
      <c r="C259" s="5"/>
      <c r="J259" s="5"/>
      <c r="K259" s="5"/>
      <c r="L259" s="5"/>
      <c r="M259" s="5"/>
    </row>
    <row r="260" spans="2:13" ht="12.75">
      <c r="B260" s="5"/>
      <c r="C260" s="5"/>
      <c r="J260" s="5"/>
      <c r="K260" s="5"/>
      <c r="L260" s="5"/>
      <c r="M260" s="5"/>
    </row>
    <row r="261" spans="2:13" ht="12.75">
      <c r="B261" s="5"/>
      <c r="C261" s="5"/>
      <c r="J261" s="5"/>
      <c r="K261" s="5"/>
      <c r="L261" s="5"/>
      <c r="M261" s="5"/>
    </row>
    <row r="262" spans="2:13" ht="12.75">
      <c r="B262" s="5"/>
      <c r="C262" s="5"/>
      <c r="J262" s="5"/>
      <c r="K262" s="5"/>
      <c r="L262" s="5"/>
      <c r="M262" s="5"/>
    </row>
    <row r="263" spans="2:13" ht="12.75">
      <c r="B263" s="5"/>
      <c r="C263" s="5"/>
      <c r="J263" s="5"/>
      <c r="K263" s="5"/>
      <c r="L263" s="5"/>
      <c r="M263" s="5"/>
    </row>
    <row r="264" spans="2:13" ht="12.75">
      <c r="B264" s="5"/>
      <c r="C264" s="5"/>
      <c r="J264" s="5"/>
      <c r="K264" s="5"/>
      <c r="L264" s="5"/>
      <c r="M264" s="5"/>
    </row>
    <row r="265" spans="2:13" ht="12.75">
      <c r="B265" s="5"/>
      <c r="C265" s="5"/>
      <c r="J265" s="5"/>
      <c r="K265" s="5"/>
      <c r="L265" s="5"/>
      <c r="M265" s="5"/>
    </row>
    <row r="266" spans="2:13" ht="12.75">
      <c r="B266" s="5"/>
      <c r="C266" s="5"/>
      <c r="J266" s="5"/>
      <c r="K266" s="5"/>
      <c r="L266" s="5"/>
      <c r="M266" s="5"/>
    </row>
    <row r="267" spans="2:13" ht="12.75">
      <c r="B267" s="5"/>
      <c r="C267" s="5"/>
      <c r="J267" s="5"/>
      <c r="K267" s="5"/>
      <c r="L267" s="5"/>
      <c r="M267" s="5"/>
    </row>
    <row r="268" spans="2:13" ht="12.75">
      <c r="B268" s="5"/>
      <c r="C268" s="5"/>
      <c r="J268" s="5"/>
      <c r="K268" s="5"/>
      <c r="L268" s="5"/>
      <c r="M268" s="5"/>
    </row>
    <row r="269" spans="2:13" ht="12.75">
      <c r="B269" s="5"/>
      <c r="C269" s="5"/>
      <c r="J269" s="5"/>
      <c r="K269" s="5"/>
      <c r="L269" s="5"/>
      <c r="M269" s="5"/>
    </row>
    <row r="270" spans="2:13" ht="12.75">
      <c r="B270" s="5"/>
      <c r="C270" s="5"/>
      <c r="J270" s="5"/>
      <c r="K270" s="5"/>
      <c r="L270" s="5"/>
      <c r="M270" s="5"/>
    </row>
    <row r="271" spans="2:13" ht="12.75">
      <c r="B271" s="5"/>
      <c r="C271" s="5"/>
      <c r="J271" s="5"/>
      <c r="K271" s="5"/>
      <c r="L271" s="5"/>
      <c r="M271" s="5"/>
    </row>
    <row r="272" spans="2:13" ht="12.75">
      <c r="B272" s="5"/>
      <c r="C272" s="5"/>
      <c r="J272" s="5"/>
      <c r="K272" s="5"/>
      <c r="L272" s="5"/>
      <c r="M272" s="5"/>
    </row>
    <row r="273" spans="2:13" ht="12.75">
      <c r="B273" s="5"/>
      <c r="C273" s="5"/>
      <c r="J273" s="5"/>
      <c r="K273" s="5"/>
      <c r="L273" s="5"/>
      <c r="M273" s="5"/>
    </row>
    <row r="274" spans="2:13" ht="12.75">
      <c r="B274" s="5"/>
      <c r="C274" s="5"/>
      <c r="J274" s="5"/>
      <c r="K274" s="5"/>
      <c r="L274" s="5"/>
      <c r="M274" s="5"/>
    </row>
    <row r="275" spans="2:13" ht="12.75">
      <c r="B275" s="5"/>
      <c r="C275" s="5"/>
      <c r="J275" s="5"/>
      <c r="K275" s="5"/>
      <c r="L275" s="5"/>
      <c r="M275" s="5"/>
    </row>
    <row r="276" spans="2:13" ht="12.75">
      <c r="B276" s="5"/>
      <c r="C276" s="5"/>
      <c r="J276" s="5"/>
      <c r="K276" s="5"/>
      <c r="L276" s="5"/>
      <c r="M276" s="5"/>
    </row>
    <row r="277" spans="2:13" ht="12.75">
      <c r="B277" s="5"/>
      <c r="C277" s="5"/>
      <c r="J277" s="5"/>
      <c r="K277" s="5"/>
      <c r="L277" s="5"/>
      <c r="M277" s="5"/>
    </row>
    <row r="278" spans="2:13" ht="12.75">
      <c r="B278" s="5"/>
      <c r="C278" s="5"/>
      <c r="J278" s="5"/>
      <c r="K278" s="5"/>
      <c r="L278" s="5"/>
      <c r="M278" s="5"/>
    </row>
    <row r="279" spans="2:13" ht="12.75">
      <c r="B279" s="5"/>
      <c r="C279" s="5"/>
      <c r="J279" s="5"/>
      <c r="K279" s="5"/>
      <c r="L279" s="5"/>
      <c r="M279" s="5"/>
    </row>
    <row r="280" spans="2:13" ht="12.75">
      <c r="B280" s="5"/>
      <c r="C280" s="5"/>
      <c r="J280" s="5"/>
      <c r="K280" s="5"/>
      <c r="L280" s="5"/>
      <c r="M280" s="5"/>
    </row>
    <row r="281" spans="2:13" ht="12.75">
      <c r="B281" s="5"/>
      <c r="C281" s="5"/>
      <c r="J281" s="5"/>
      <c r="K281" s="5"/>
      <c r="L281" s="5"/>
      <c r="M281" s="5"/>
    </row>
    <row r="282" spans="2:13" ht="12.75">
      <c r="B282" s="5"/>
      <c r="C282" s="5"/>
      <c r="J282" s="5"/>
      <c r="K282" s="5"/>
      <c r="L282" s="5"/>
      <c r="M282" s="5"/>
    </row>
    <row r="283" spans="2:13" ht="12.75">
      <c r="B283" s="5"/>
      <c r="C283" s="5"/>
      <c r="J283" s="5"/>
      <c r="K283" s="5"/>
      <c r="L283" s="5"/>
      <c r="M283" s="5"/>
    </row>
    <row r="284" spans="2:13" ht="12.75">
      <c r="B284" s="5"/>
      <c r="C284" s="5"/>
      <c r="J284" s="5"/>
      <c r="K284" s="5"/>
      <c r="L284" s="5"/>
      <c r="M284" s="5"/>
    </row>
    <row r="285" spans="2:13" ht="12.75">
      <c r="B285" s="5"/>
      <c r="C285" s="5"/>
      <c r="J285" s="5"/>
      <c r="K285" s="5"/>
      <c r="L285" s="5"/>
      <c r="M285" s="5"/>
    </row>
    <row r="286" spans="2:13" ht="12.75">
      <c r="B286" s="5"/>
      <c r="C286" s="5"/>
      <c r="J286" s="5"/>
      <c r="K286" s="5"/>
      <c r="L286" s="5"/>
      <c r="M286" s="5"/>
    </row>
    <row r="287" spans="2:13" ht="12.75">
      <c r="B287" s="5"/>
      <c r="C287" s="5"/>
      <c r="J287" s="5"/>
      <c r="K287" s="5"/>
      <c r="L287" s="5"/>
      <c r="M287" s="5"/>
    </row>
    <row r="288" spans="2:13" ht="12.75">
      <c r="B288" s="5"/>
      <c r="C288" s="5"/>
      <c r="J288" s="5"/>
      <c r="K288" s="5"/>
      <c r="L288" s="5"/>
      <c r="M288" s="5"/>
    </row>
    <row r="289" spans="2:13" ht="12.75">
      <c r="B289" s="5"/>
      <c r="C289" s="5"/>
      <c r="J289" s="5"/>
      <c r="K289" s="5"/>
      <c r="L289" s="5"/>
      <c r="M289" s="5"/>
    </row>
    <row r="290" spans="2:13" ht="12.75">
      <c r="B290" s="5"/>
      <c r="C290" s="5"/>
      <c r="J290" s="5"/>
      <c r="K290" s="5"/>
      <c r="L290" s="5"/>
      <c r="M290" s="5"/>
    </row>
    <row r="291" spans="2:13" ht="12.75">
      <c r="B291" s="5"/>
      <c r="C291" s="5"/>
      <c r="J291" s="5"/>
      <c r="K291" s="5"/>
      <c r="L291" s="5"/>
      <c r="M291" s="5"/>
    </row>
    <row r="292" spans="2:13" ht="12.75">
      <c r="B292" s="5"/>
      <c r="C292" s="5"/>
      <c r="J292" s="5"/>
      <c r="K292" s="5"/>
      <c r="L292" s="5"/>
      <c r="M292" s="5"/>
    </row>
    <row r="293" spans="2:13" ht="12.75">
      <c r="B293" s="5"/>
      <c r="C293" s="5"/>
      <c r="J293" s="5"/>
      <c r="K293" s="5"/>
      <c r="L293" s="5"/>
      <c r="M293" s="5"/>
    </row>
    <row r="294" spans="2:13" ht="12.75">
      <c r="B294" s="5"/>
      <c r="C294" s="5"/>
      <c r="J294" s="5"/>
      <c r="K294" s="5"/>
      <c r="L294" s="5"/>
      <c r="M294" s="5"/>
    </row>
    <row r="295" spans="2:13" ht="12.75">
      <c r="B295" s="5"/>
      <c r="C295" s="5"/>
      <c r="J295" s="5"/>
      <c r="K295" s="5"/>
      <c r="L295" s="5"/>
      <c r="M295" s="5"/>
    </row>
    <row r="296" spans="2:13" ht="12.75">
      <c r="B296" s="5"/>
      <c r="C296" s="5"/>
      <c r="J296" s="5"/>
      <c r="K296" s="5"/>
      <c r="L296" s="5"/>
      <c r="M296" s="5"/>
    </row>
    <row r="297" spans="2:13" ht="12.75">
      <c r="B297" s="5"/>
      <c r="C297" s="5"/>
      <c r="J297" s="5"/>
      <c r="K297" s="5"/>
      <c r="L297" s="5"/>
      <c r="M297" s="5"/>
    </row>
    <row r="298" spans="2:13" ht="12.75">
      <c r="B298" s="5"/>
      <c r="C298" s="5"/>
      <c r="J298" s="5"/>
      <c r="K298" s="5"/>
      <c r="L298" s="5"/>
      <c r="M298" s="5"/>
    </row>
    <row r="299" spans="2:13" ht="12.75">
      <c r="B299" s="5"/>
      <c r="C299" s="5"/>
      <c r="J299" s="5"/>
      <c r="K299" s="5"/>
      <c r="L299" s="5"/>
      <c r="M299" s="5"/>
    </row>
    <row r="300" spans="2:13" ht="12.75">
      <c r="B300" s="5"/>
      <c r="C300" s="5"/>
      <c r="J300" s="5"/>
      <c r="K300" s="5"/>
      <c r="L300" s="5"/>
      <c r="M300" s="5"/>
    </row>
    <row r="301" spans="2:13" ht="12.75">
      <c r="B301" s="5"/>
      <c r="C301" s="5"/>
      <c r="J301" s="5"/>
      <c r="K301" s="5"/>
      <c r="L301" s="5"/>
      <c r="M301" s="5"/>
    </row>
    <row r="302" spans="2:13" ht="12.75">
      <c r="B302" s="5"/>
      <c r="C302" s="5"/>
      <c r="J302" s="5"/>
      <c r="K302" s="5"/>
      <c r="L302" s="5"/>
      <c r="M302" s="5"/>
    </row>
    <row r="303" spans="2:13" ht="12.75">
      <c r="B303" s="5"/>
      <c r="C303" s="5"/>
      <c r="J303" s="5"/>
      <c r="K303" s="5"/>
      <c r="L303" s="5"/>
      <c r="M303" s="5"/>
    </row>
    <row r="304" spans="2:13" ht="12.75">
      <c r="B304" s="5"/>
      <c r="C304" s="5"/>
      <c r="J304" s="5"/>
      <c r="K304" s="5"/>
      <c r="L304" s="5"/>
      <c r="M304" s="5"/>
    </row>
    <row r="305" spans="2:13" ht="12.75">
      <c r="B305" s="5"/>
      <c r="C305" s="5"/>
      <c r="J305" s="5"/>
      <c r="K305" s="5"/>
      <c r="L305" s="5"/>
      <c r="M305" s="5"/>
    </row>
    <row r="306" spans="2:13" ht="12.75">
      <c r="B306" s="5"/>
      <c r="C306" s="5"/>
      <c r="J306" s="5"/>
      <c r="K306" s="5"/>
      <c r="L306" s="5"/>
      <c r="M306" s="5"/>
    </row>
    <row r="307" spans="2:13" ht="12.75">
      <c r="B307" s="5"/>
      <c r="C307" s="5"/>
      <c r="J307" s="5"/>
      <c r="K307" s="5"/>
      <c r="L307" s="5"/>
      <c r="M307" s="5"/>
    </row>
    <row r="308" spans="2:13" ht="12.75">
      <c r="B308" s="5"/>
      <c r="C308" s="5"/>
      <c r="J308" s="5"/>
      <c r="K308" s="5"/>
      <c r="L308" s="5"/>
      <c r="M308" s="5"/>
    </row>
    <row r="309" spans="2:13" ht="12.75">
      <c r="B309" s="5"/>
      <c r="C309" s="5"/>
      <c r="J309" s="5"/>
      <c r="K309" s="5"/>
      <c r="L309" s="5"/>
      <c r="M309" s="5"/>
    </row>
    <row r="310" spans="2:13" ht="12.75">
      <c r="B310" s="5"/>
      <c r="C310" s="5"/>
      <c r="J310" s="5"/>
      <c r="K310" s="5"/>
      <c r="L310" s="5"/>
      <c r="M310" s="5"/>
    </row>
    <row r="311" spans="2:13" ht="12.75">
      <c r="B311" s="5"/>
      <c r="C311" s="5"/>
      <c r="J311" s="5"/>
      <c r="K311" s="5"/>
      <c r="L311" s="5"/>
      <c r="M311" s="5"/>
    </row>
    <row r="312" spans="2:13" ht="12.75">
      <c r="B312" s="5"/>
      <c r="C312" s="5"/>
      <c r="J312" s="5"/>
      <c r="K312" s="5"/>
      <c r="L312" s="5"/>
      <c r="M312" s="5"/>
    </row>
    <row r="313" spans="2:13" ht="12.75">
      <c r="B313" s="5"/>
      <c r="C313" s="5"/>
      <c r="J313" s="5"/>
      <c r="K313" s="5"/>
      <c r="L313" s="5"/>
      <c r="M313" s="5"/>
    </row>
    <row r="314" spans="2:13" ht="12.75">
      <c r="B314" s="5"/>
      <c r="C314" s="5"/>
      <c r="J314" s="5"/>
      <c r="K314" s="5"/>
      <c r="L314" s="5"/>
      <c r="M314" s="5"/>
    </row>
    <row r="315" spans="2:13" ht="12.75">
      <c r="B315" s="5"/>
      <c r="C315" s="5"/>
      <c r="J315" s="5"/>
      <c r="K315" s="5"/>
      <c r="L315" s="5"/>
      <c r="M315" s="5"/>
    </row>
    <row r="316" spans="2:13" ht="12.75">
      <c r="B316" s="5"/>
      <c r="C316" s="5"/>
      <c r="J316" s="5"/>
      <c r="K316" s="5"/>
      <c r="L316" s="5"/>
      <c r="M316" s="5"/>
    </row>
    <row r="317" spans="2:13" ht="12.75">
      <c r="B317" s="5"/>
      <c r="C317" s="5"/>
      <c r="J317" s="5"/>
      <c r="K317" s="5"/>
      <c r="L317" s="5"/>
      <c r="M317" s="5"/>
    </row>
    <row r="318" spans="2:13" ht="12.75">
      <c r="B318" s="5"/>
      <c r="C318" s="5"/>
      <c r="J318" s="5"/>
      <c r="K318" s="5"/>
      <c r="L318" s="5"/>
      <c r="M318" s="5"/>
    </row>
    <row r="319" spans="2:13" ht="12.75">
      <c r="B319" s="5"/>
      <c r="C319" s="5"/>
      <c r="J319" s="5"/>
      <c r="K319" s="5"/>
      <c r="L319" s="5"/>
      <c r="M319" s="5"/>
    </row>
    <row r="320" spans="2:13" ht="12.75">
      <c r="B320" s="5"/>
      <c r="C320" s="5"/>
      <c r="J320" s="5"/>
      <c r="K320" s="5"/>
      <c r="L320" s="5"/>
      <c r="M320" s="5"/>
    </row>
    <row r="321" spans="2:13" ht="12.75">
      <c r="B321" s="5"/>
      <c r="C321" s="5"/>
      <c r="J321" s="5"/>
      <c r="K321" s="5"/>
      <c r="L321" s="5"/>
      <c r="M321" s="5"/>
    </row>
    <row r="322" spans="2:13" ht="12.75">
      <c r="B322" s="5"/>
      <c r="C322" s="5"/>
      <c r="J322" s="5"/>
      <c r="K322" s="5"/>
      <c r="L322" s="5"/>
      <c r="M322" s="5"/>
    </row>
    <row r="323" spans="2:13" ht="12.75">
      <c r="B323" s="5"/>
      <c r="C323" s="5"/>
      <c r="J323" s="5"/>
      <c r="K323" s="5"/>
      <c r="L323" s="5"/>
      <c r="M323" s="5"/>
    </row>
    <row r="324" spans="2:13" ht="12.75">
      <c r="B324" s="5"/>
      <c r="C324" s="5"/>
      <c r="J324" s="5"/>
      <c r="K324" s="5"/>
      <c r="L324" s="5"/>
      <c r="M324" s="5"/>
    </row>
    <row r="325" spans="2:13" ht="12.75">
      <c r="B325" s="5"/>
      <c r="C325" s="5"/>
      <c r="J325" s="5"/>
      <c r="K325" s="5"/>
      <c r="L325" s="5"/>
      <c r="M325" s="5"/>
    </row>
    <row r="326" spans="2:13" ht="12.75">
      <c r="B326" s="5"/>
      <c r="C326" s="5"/>
      <c r="J326" s="5"/>
      <c r="K326" s="5"/>
      <c r="L326" s="5"/>
      <c r="M326" s="5"/>
    </row>
    <row r="327" spans="2:13" ht="12.75">
      <c r="B327" s="5"/>
      <c r="C327" s="5"/>
      <c r="J327" s="5"/>
      <c r="K327" s="5"/>
      <c r="L327" s="5"/>
      <c r="M327" s="5"/>
    </row>
    <row r="328" spans="2:13" ht="12.75">
      <c r="B328" s="5"/>
      <c r="C328" s="5"/>
      <c r="J328" s="5"/>
      <c r="K328" s="5"/>
      <c r="L328" s="5"/>
      <c r="M328" s="5"/>
    </row>
    <row r="329" spans="2:13" ht="12.75">
      <c r="B329" s="5"/>
      <c r="C329" s="5"/>
      <c r="J329" s="5"/>
      <c r="K329" s="5"/>
      <c r="L329" s="5"/>
      <c r="M329" s="5"/>
    </row>
    <row r="330" spans="2:13" ht="12.75">
      <c r="B330" s="5"/>
      <c r="C330" s="5"/>
      <c r="J330" s="5"/>
      <c r="K330" s="5"/>
      <c r="L330" s="5"/>
      <c r="M330" s="5"/>
    </row>
    <row r="331" spans="2:13" ht="12.75">
      <c r="B331" s="5"/>
      <c r="C331" s="5"/>
      <c r="J331" s="5"/>
      <c r="K331" s="5"/>
      <c r="L331" s="5"/>
      <c r="M331" s="5"/>
    </row>
    <row r="332" spans="2:13" ht="12.75">
      <c r="B332" s="5"/>
      <c r="C332" s="5"/>
      <c r="J332" s="5"/>
      <c r="K332" s="5"/>
      <c r="L332" s="5"/>
      <c r="M332" s="5"/>
    </row>
    <row r="333" spans="2:13" ht="12.75">
      <c r="B333" s="5"/>
      <c r="C333" s="5"/>
      <c r="J333" s="5"/>
      <c r="K333" s="5"/>
      <c r="L333" s="5"/>
      <c r="M333" s="5"/>
    </row>
    <row r="334" spans="2:13" ht="12.75">
      <c r="B334" s="5"/>
      <c r="C334" s="5"/>
      <c r="J334" s="5"/>
      <c r="K334" s="5"/>
      <c r="L334" s="5"/>
      <c r="M334" s="5"/>
    </row>
    <row r="335" spans="2:13" ht="12.75">
      <c r="B335" s="5"/>
      <c r="C335" s="5"/>
      <c r="J335" s="5"/>
      <c r="K335" s="5"/>
      <c r="L335" s="5"/>
      <c r="M335" s="5"/>
    </row>
    <row r="336" spans="2:13" ht="12.75">
      <c r="B336" s="5"/>
      <c r="C336" s="5"/>
      <c r="J336" s="5"/>
      <c r="K336" s="5"/>
      <c r="L336" s="5"/>
      <c r="M336" s="5"/>
    </row>
    <row r="337" spans="2:13" ht="12.75">
      <c r="B337" s="5"/>
      <c r="C337" s="5"/>
      <c r="J337" s="5"/>
      <c r="K337" s="5"/>
      <c r="L337" s="5"/>
      <c r="M337" s="5"/>
    </row>
    <row r="338" spans="2:13" ht="12.75">
      <c r="B338" s="5"/>
      <c r="C338" s="5"/>
      <c r="J338" s="5"/>
      <c r="K338" s="5"/>
      <c r="L338" s="5"/>
      <c r="M338" s="5"/>
    </row>
    <row r="339" spans="2:13" ht="12.75">
      <c r="B339" s="5"/>
      <c r="C339" s="5"/>
      <c r="J339" s="5"/>
      <c r="K339" s="5"/>
      <c r="L339" s="5"/>
      <c r="M339" s="5"/>
    </row>
    <row r="340" spans="2:13" ht="12.75">
      <c r="B340" s="5"/>
      <c r="C340" s="5"/>
      <c r="J340" s="5"/>
      <c r="K340" s="5"/>
      <c r="L340" s="5"/>
      <c r="M340" s="5"/>
    </row>
    <row r="341" spans="2:13" ht="12.75">
      <c r="B341" s="5"/>
      <c r="C341" s="5"/>
      <c r="J341" s="5"/>
      <c r="K341" s="5"/>
      <c r="L341" s="5"/>
      <c r="M341" s="5"/>
    </row>
    <row r="342" spans="2:13" ht="12.75">
      <c r="B342" s="5"/>
      <c r="C342" s="5"/>
      <c r="J342" s="5"/>
      <c r="K342" s="5"/>
      <c r="L342" s="5"/>
      <c r="M342" s="5"/>
    </row>
    <row r="343" spans="2:13" ht="12.75">
      <c r="B343" s="5"/>
      <c r="C343" s="5"/>
      <c r="J343" s="5"/>
      <c r="K343" s="5"/>
      <c r="L343" s="5"/>
      <c r="M343" s="5"/>
    </row>
    <row r="344" spans="2:13" ht="12.75">
      <c r="B344" s="5"/>
      <c r="C344" s="5"/>
      <c r="J344" s="5"/>
      <c r="K344" s="5"/>
      <c r="L344" s="5"/>
      <c r="M344" s="5"/>
    </row>
    <row r="345" spans="2:13" ht="12.75">
      <c r="B345" s="5"/>
      <c r="C345" s="5"/>
      <c r="J345" s="5"/>
      <c r="K345" s="5"/>
      <c r="L345" s="5"/>
      <c r="M345" s="5"/>
    </row>
    <row r="346" spans="2:13" ht="12.75">
      <c r="B346" s="5"/>
      <c r="C346" s="5"/>
      <c r="J346" s="5"/>
      <c r="K346" s="5"/>
      <c r="L346" s="5"/>
      <c r="M346" s="5"/>
    </row>
    <row r="347" spans="2:13" ht="12.75">
      <c r="B347" s="5"/>
      <c r="C347" s="5"/>
      <c r="J347" s="5"/>
      <c r="K347" s="5"/>
      <c r="L347" s="5"/>
      <c r="M347" s="5"/>
    </row>
    <row r="348" spans="2:13" ht="12.75">
      <c r="B348" s="5"/>
      <c r="C348" s="5"/>
      <c r="J348" s="5"/>
      <c r="K348" s="5"/>
      <c r="L348" s="5"/>
      <c r="M348" s="5"/>
    </row>
    <row r="349" spans="2:13" ht="12.75">
      <c r="B349" s="5"/>
      <c r="C349" s="5"/>
      <c r="J349" s="5"/>
      <c r="K349" s="5"/>
      <c r="L349" s="5"/>
      <c r="M349" s="5"/>
    </row>
    <row r="350" spans="2:13" ht="12.75">
      <c r="B350" s="5"/>
      <c r="C350" s="5"/>
      <c r="J350" s="5"/>
      <c r="K350" s="5"/>
      <c r="L350" s="5"/>
      <c r="M350" s="5"/>
    </row>
    <row r="351" spans="2:13" ht="12.75">
      <c r="B351" s="5"/>
      <c r="C351" s="5"/>
      <c r="J351" s="5"/>
      <c r="K351" s="5"/>
      <c r="L351" s="5"/>
      <c r="M351" s="5"/>
    </row>
    <row r="352" spans="2:13" ht="12.75">
      <c r="B352" s="5"/>
      <c r="C352" s="5"/>
      <c r="J352" s="5"/>
      <c r="K352" s="5"/>
      <c r="L352" s="5"/>
      <c r="M352" s="5"/>
    </row>
    <row r="353" spans="2:13" ht="12.75">
      <c r="B353" s="5"/>
      <c r="C353" s="5"/>
      <c r="J353" s="5"/>
      <c r="K353" s="5"/>
      <c r="L353" s="5"/>
      <c r="M353" s="5"/>
    </row>
    <row r="354" spans="2:13" ht="12.75">
      <c r="B354" s="5"/>
      <c r="C354" s="5"/>
      <c r="J354" s="5"/>
      <c r="K354" s="5"/>
      <c r="L354" s="5"/>
      <c r="M354" s="5"/>
    </row>
    <row r="355" spans="2:13" ht="12.75">
      <c r="B355" s="5"/>
      <c r="C355" s="5"/>
      <c r="J355" s="5"/>
      <c r="K355" s="5"/>
      <c r="L355" s="5"/>
      <c r="M355" s="5"/>
    </row>
    <row r="356" spans="2:13" ht="12.75">
      <c r="B356" s="5"/>
      <c r="C356" s="5"/>
      <c r="J356" s="5"/>
      <c r="K356" s="5"/>
      <c r="L356" s="5"/>
      <c r="M356" s="5"/>
    </row>
    <row r="357" spans="2:13" ht="12.75">
      <c r="B357" s="5"/>
      <c r="C357" s="5"/>
      <c r="J357" s="5"/>
      <c r="K357" s="5"/>
      <c r="L357" s="5"/>
      <c r="M357" s="5"/>
    </row>
    <row r="358" spans="2:13" ht="12.75">
      <c r="B358" s="5"/>
      <c r="C358" s="5"/>
      <c r="J358" s="5"/>
      <c r="K358" s="5"/>
      <c r="L358" s="5"/>
      <c r="M358" s="5"/>
    </row>
    <row r="359" spans="2:13" ht="12.75">
      <c r="B359" s="5"/>
      <c r="C359" s="5"/>
      <c r="J359" s="5"/>
      <c r="K359" s="5"/>
      <c r="L359" s="5"/>
      <c r="M359" s="5"/>
    </row>
    <row r="360" spans="2:13" ht="12.75">
      <c r="B360" s="5"/>
      <c r="C360" s="5"/>
      <c r="J360" s="5"/>
      <c r="K360" s="5"/>
      <c r="L360" s="5"/>
      <c r="M360" s="5"/>
    </row>
    <row r="361" spans="2:13" ht="12.75">
      <c r="B361" s="5"/>
      <c r="C361" s="5"/>
      <c r="J361" s="5"/>
      <c r="K361" s="5"/>
      <c r="L361" s="5"/>
      <c r="M361" s="5"/>
    </row>
    <row r="362" spans="2:13" ht="12.75">
      <c r="B362" s="5"/>
      <c r="C362" s="5"/>
      <c r="J362" s="5"/>
      <c r="K362" s="5"/>
      <c r="L362" s="5"/>
      <c r="M362" s="5"/>
    </row>
    <row r="363" spans="2:13" ht="12.75">
      <c r="B363" s="5"/>
      <c r="C363" s="5"/>
      <c r="J363" s="5"/>
      <c r="K363" s="5"/>
      <c r="L363" s="5"/>
      <c r="M363" s="5"/>
    </row>
    <row r="364" spans="2:13" ht="12.75">
      <c r="B364" s="5"/>
      <c r="C364" s="5"/>
      <c r="J364" s="5"/>
      <c r="K364" s="5"/>
      <c r="L364" s="5"/>
      <c r="M364" s="5"/>
    </row>
    <row r="365" spans="2:13" ht="12.75">
      <c r="B365" s="5"/>
      <c r="C365" s="5"/>
      <c r="J365" s="5"/>
      <c r="K365" s="5"/>
      <c r="L365" s="5"/>
      <c r="M365" s="5"/>
    </row>
    <row r="366" spans="2:13" ht="12.75">
      <c r="B366" s="5"/>
      <c r="C366" s="5"/>
      <c r="J366" s="5"/>
      <c r="K366" s="5"/>
      <c r="L366" s="5"/>
      <c r="M366" s="5"/>
    </row>
    <row r="367" spans="2:13" ht="12.75">
      <c r="B367" s="5"/>
      <c r="C367" s="5"/>
      <c r="J367" s="5"/>
      <c r="K367" s="5"/>
      <c r="L367" s="5"/>
      <c r="M367" s="5"/>
    </row>
    <row r="368" spans="2:13" ht="12.75">
      <c r="B368" s="5"/>
      <c r="C368" s="5"/>
      <c r="J368" s="5"/>
      <c r="K368" s="5"/>
      <c r="L368" s="5"/>
      <c r="M368" s="5"/>
    </row>
    <row r="369" spans="2:13" ht="12.75">
      <c r="B369" s="5"/>
      <c r="C369" s="5"/>
      <c r="J369" s="5"/>
      <c r="K369" s="5"/>
      <c r="L369" s="5"/>
      <c r="M369" s="5"/>
    </row>
    <row r="370" spans="2:13" ht="12.75">
      <c r="B370" s="5"/>
      <c r="C370" s="5"/>
      <c r="J370" s="5"/>
      <c r="K370" s="5"/>
      <c r="L370" s="5"/>
      <c r="M370" s="5"/>
    </row>
    <row r="371" spans="2:13" ht="12.75">
      <c r="B371" s="5"/>
      <c r="C371" s="5"/>
      <c r="J371" s="5"/>
      <c r="K371" s="5"/>
      <c r="L371" s="5"/>
      <c r="M371" s="5"/>
    </row>
    <row r="372" spans="2:13" ht="12.75">
      <c r="B372" s="5"/>
      <c r="C372" s="5"/>
      <c r="J372" s="5"/>
      <c r="K372" s="5"/>
      <c r="L372" s="5"/>
      <c r="M372" s="5"/>
    </row>
    <row r="373" spans="2:13" ht="12.75">
      <c r="B373" s="5"/>
      <c r="C373" s="5"/>
      <c r="J373" s="5"/>
      <c r="K373" s="5"/>
      <c r="L373" s="5"/>
      <c r="M373" s="5"/>
    </row>
    <row r="374" spans="2:13" ht="12.75">
      <c r="B374" s="5"/>
      <c r="C374" s="5"/>
      <c r="J374" s="5"/>
      <c r="K374" s="5"/>
      <c r="L374" s="5"/>
      <c r="M374" s="5"/>
    </row>
    <row r="375" spans="2:13" ht="12.75">
      <c r="B375" s="5"/>
      <c r="C375" s="5"/>
      <c r="J375" s="5"/>
      <c r="K375" s="5"/>
      <c r="L375" s="5"/>
      <c r="M375" s="5"/>
    </row>
    <row r="376" spans="2:13" ht="12.75">
      <c r="B376" s="5"/>
      <c r="C376" s="5"/>
      <c r="J376" s="5"/>
      <c r="K376" s="5"/>
      <c r="L376" s="5"/>
      <c r="M376" s="5"/>
    </row>
    <row r="377" spans="2:13" ht="12.75">
      <c r="B377" s="5"/>
      <c r="C377" s="5"/>
      <c r="J377" s="5"/>
      <c r="K377" s="5"/>
      <c r="L377" s="5"/>
      <c r="M377" s="5"/>
    </row>
    <row r="378" spans="2:13" ht="12.75">
      <c r="B378" s="5"/>
      <c r="C378" s="5"/>
      <c r="J378" s="5"/>
      <c r="K378" s="5"/>
      <c r="L378" s="5"/>
      <c r="M378" s="5"/>
    </row>
    <row r="379" spans="2:13" ht="12.75">
      <c r="B379" s="5"/>
      <c r="C379" s="5"/>
      <c r="J379" s="5"/>
      <c r="K379" s="5"/>
      <c r="L379" s="5"/>
      <c r="M379" s="5"/>
    </row>
    <row r="380" spans="2:13" ht="12.75">
      <c r="B380" s="5"/>
      <c r="C380" s="5"/>
      <c r="J380" s="5"/>
      <c r="K380" s="5"/>
      <c r="L380" s="5"/>
      <c r="M380" s="5"/>
    </row>
    <row r="381" spans="2:13" ht="12.75">
      <c r="B381" s="5"/>
      <c r="C381" s="5"/>
      <c r="J381" s="5"/>
      <c r="K381" s="5"/>
      <c r="L381" s="5"/>
      <c r="M381" s="5"/>
    </row>
    <row r="382" spans="2:13" ht="12.75">
      <c r="B382" s="5"/>
      <c r="C382" s="5"/>
      <c r="J382" s="5"/>
      <c r="K382" s="5"/>
      <c r="L382" s="5"/>
      <c r="M382" s="5"/>
    </row>
    <row r="383" spans="2:13" ht="12.75">
      <c r="B383" s="5"/>
      <c r="C383" s="5"/>
      <c r="J383" s="5"/>
      <c r="K383" s="5"/>
      <c r="L383" s="5"/>
      <c r="M383" s="5"/>
    </row>
    <row r="384" spans="2:13" ht="12.75">
      <c r="B384" s="5"/>
      <c r="C384" s="5"/>
      <c r="J384" s="5"/>
      <c r="K384" s="5"/>
      <c r="L384" s="5"/>
      <c r="M384" s="5"/>
    </row>
    <row r="385" spans="2:13" ht="12.75">
      <c r="B385" s="5"/>
      <c r="C385" s="5"/>
      <c r="J385" s="5"/>
      <c r="K385" s="5"/>
      <c r="L385" s="5"/>
      <c r="M385" s="5"/>
    </row>
    <row r="386" spans="2:13" ht="12.75">
      <c r="B386" s="5"/>
      <c r="C386" s="5"/>
      <c r="J386" s="5"/>
      <c r="K386" s="5"/>
      <c r="L386" s="5"/>
      <c r="M386" s="5"/>
    </row>
    <row r="387" spans="2:13" ht="12.75">
      <c r="B387" s="5"/>
      <c r="C387" s="5"/>
      <c r="J387" s="5"/>
      <c r="K387" s="5"/>
      <c r="L387" s="5"/>
      <c r="M387" s="5"/>
    </row>
    <row r="388" spans="2:13" ht="12.75">
      <c r="B388" s="5"/>
      <c r="C388" s="5"/>
      <c r="J388" s="5"/>
      <c r="K388" s="5"/>
      <c r="L388" s="5"/>
      <c r="M388" s="5"/>
    </row>
    <row r="389" spans="2:13" ht="12.75">
      <c r="B389" s="5"/>
      <c r="C389" s="5"/>
      <c r="J389" s="5"/>
      <c r="K389" s="5"/>
      <c r="L389" s="5"/>
      <c r="M389" s="5"/>
    </row>
    <row r="390" spans="2:13" ht="12.75">
      <c r="B390" s="5"/>
      <c r="C390" s="5"/>
      <c r="J390" s="5"/>
      <c r="K390" s="5"/>
      <c r="L390" s="5"/>
      <c r="M390" s="5"/>
    </row>
    <row r="391" spans="2:13" ht="12.75">
      <c r="B391" s="5"/>
      <c r="C391" s="5"/>
      <c r="J391" s="5"/>
      <c r="K391" s="5"/>
      <c r="L391" s="5"/>
      <c r="M391" s="5"/>
    </row>
    <row r="392" spans="2:13" ht="12.75">
      <c r="B392" s="5"/>
      <c r="C392" s="5"/>
      <c r="J392" s="5"/>
      <c r="K392" s="5"/>
      <c r="L392" s="5"/>
      <c r="M392" s="5"/>
    </row>
    <row r="393" spans="2:13" ht="12.75">
      <c r="B393" s="5"/>
      <c r="C393" s="5"/>
      <c r="J393" s="5"/>
      <c r="K393" s="5"/>
      <c r="L393" s="5"/>
      <c r="M393" s="5"/>
    </row>
    <row r="394" spans="2:13" ht="12.75">
      <c r="B394" s="5"/>
      <c r="C394" s="5"/>
      <c r="J394" s="5"/>
      <c r="K394" s="5"/>
      <c r="L394" s="5"/>
      <c r="M394" s="5"/>
    </row>
    <row r="395" spans="2:13" ht="12.75">
      <c r="B395" s="5"/>
      <c r="C395" s="5"/>
      <c r="J395" s="5"/>
      <c r="K395" s="5"/>
      <c r="L395" s="5"/>
      <c r="M395" s="5"/>
    </row>
    <row r="396" spans="2:13" ht="12.75">
      <c r="B396" s="5"/>
      <c r="C396" s="5"/>
      <c r="J396" s="5"/>
      <c r="K396" s="5"/>
      <c r="L396" s="5"/>
      <c r="M396" s="5"/>
    </row>
    <row r="397" spans="2:13" ht="12.75">
      <c r="B397" s="5"/>
      <c r="C397" s="5"/>
      <c r="J397" s="5"/>
      <c r="K397" s="5"/>
      <c r="L397" s="5"/>
      <c r="M397" s="5"/>
    </row>
    <row r="398" spans="2:13" ht="12.75">
      <c r="B398" s="5"/>
      <c r="C398" s="5"/>
      <c r="J398" s="5"/>
      <c r="K398" s="5"/>
      <c r="L398" s="5"/>
      <c r="M398" s="5"/>
    </row>
    <row r="399" spans="2:13" ht="12.75">
      <c r="B399" s="5"/>
      <c r="C399" s="5"/>
      <c r="J399" s="5"/>
      <c r="K399" s="5"/>
      <c r="L399" s="5"/>
      <c r="M399" s="5"/>
    </row>
    <row r="400" spans="2:13" ht="12.75">
      <c r="B400" s="5"/>
      <c r="C400" s="5"/>
      <c r="J400" s="5"/>
      <c r="K400" s="5"/>
      <c r="L400" s="5"/>
      <c r="M400" s="5"/>
    </row>
    <row r="401" spans="2:13" ht="12.75">
      <c r="B401" s="5"/>
      <c r="C401" s="5"/>
      <c r="J401" s="5"/>
      <c r="K401" s="5"/>
      <c r="L401" s="5"/>
      <c r="M401" s="5"/>
    </row>
    <row r="402" spans="2:13" ht="12.75">
      <c r="B402" s="5"/>
      <c r="C402" s="5"/>
      <c r="J402" s="5"/>
      <c r="K402" s="5"/>
      <c r="L402" s="5"/>
      <c r="M402" s="5"/>
    </row>
    <row r="403" spans="2:13" ht="12.75">
      <c r="B403" s="5"/>
      <c r="C403" s="5"/>
      <c r="J403" s="5"/>
      <c r="K403" s="5"/>
      <c r="L403" s="5"/>
      <c r="M403" s="5"/>
    </row>
    <row r="404" spans="2:13" ht="12.75">
      <c r="B404" s="5"/>
      <c r="C404" s="5"/>
      <c r="J404" s="5"/>
      <c r="K404" s="5"/>
      <c r="L404" s="5"/>
      <c r="M404" s="5"/>
    </row>
    <row r="405" spans="2:13" ht="12.75">
      <c r="B405" s="5"/>
      <c r="C405" s="5"/>
      <c r="J405" s="5"/>
      <c r="K405" s="5"/>
      <c r="L405" s="5"/>
      <c r="M405" s="5"/>
    </row>
    <row r="406" spans="2:13" ht="12.75">
      <c r="B406" s="5"/>
      <c r="C406" s="5"/>
      <c r="J406" s="5"/>
      <c r="K406" s="5"/>
      <c r="L406" s="5"/>
      <c r="M406" s="5"/>
    </row>
    <row r="407" spans="2:13" ht="12.75">
      <c r="B407" s="5"/>
      <c r="C407" s="5"/>
      <c r="J407" s="5"/>
      <c r="K407" s="5"/>
      <c r="L407" s="5"/>
      <c r="M407" s="5"/>
    </row>
    <row r="408" spans="2:13" ht="12.75">
      <c r="B408" s="5"/>
      <c r="C408" s="5"/>
      <c r="J408" s="5"/>
      <c r="K408" s="5"/>
      <c r="L408" s="5"/>
      <c r="M408" s="5"/>
    </row>
    <row r="409" spans="2:13" ht="12.75">
      <c r="B409" s="5"/>
      <c r="C409" s="5"/>
      <c r="J409" s="5"/>
      <c r="K409" s="5"/>
      <c r="L409" s="5"/>
      <c r="M409" s="5"/>
    </row>
    <row r="410" spans="2:13" ht="12.75">
      <c r="B410" s="5"/>
      <c r="C410" s="5"/>
      <c r="J410" s="5"/>
      <c r="K410" s="5"/>
      <c r="L410" s="5"/>
      <c r="M410" s="5"/>
    </row>
    <row r="411" spans="2:13" ht="12.75">
      <c r="B411" s="5"/>
      <c r="C411" s="5"/>
      <c r="J411" s="5"/>
      <c r="K411" s="5"/>
      <c r="L411" s="5"/>
      <c r="M411" s="5"/>
    </row>
    <row r="412" spans="2:13" ht="12.75">
      <c r="B412" s="5"/>
      <c r="C412" s="5"/>
      <c r="J412" s="5"/>
      <c r="K412" s="5"/>
      <c r="L412" s="5"/>
      <c r="M412" s="5"/>
    </row>
    <row r="413" spans="2:13" ht="12.75">
      <c r="B413" s="5"/>
      <c r="C413" s="5"/>
      <c r="J413" s="5"/>
      <c r="K413" s="5"/>
      <c r="L413" s="5"/>
      <c r="M413" s="5"/>
    </row>
    <row r="414" spans="2:13" ht="12.75">
      <c r="B414" s="5"/>
      <c r="C414" s="5"/>
      <c r="J414" s="5"/>
      <c r="K414" s="5"/>
      <c r="L414" s="5"/>
      <c r="M414" s="5"/>
    </row>
    <row r="415" spans="2:13" ht="12.75">
      <c r="B415" s="5"/>
      <c r="C415" s="5"/>
      <c r="J415" s="5"/>
      <c r="K415" s="5"/>
      <c r="L415" s="5"/>
      <c r="M415" s="5"/>
    </row>
    <row r="416" spans="2:13" ht="12.75">
      <c r="B416" s="5"/>
      <c r="C416" s="5"/>
      <c r="J416" s="5"/>
      <c r="K416" s="5"/>
      <c r="L416" s="5"/>
      <c r="M416" s="5"/>
    </row>
    <row r="417" spans="2:13" ht="12.75">
      <c r="B417" s="5"/>
      <c r="C417" s="5"/>
      <c r="J417" s="5"/>
      <c r="K417" s="5"/>
      <c r="L417" s="5"/>
      <c r="M417" s="5"/>
    </row>
    <row r="418" spans="2:13" ht="12.75">
      <c r="B418" s="5"/>
      <c r="C418" s="5"/>
      <c r="J418" s="5"/>
      <c r="K418" s="5"/>
      <c r="L418" s="5"/>
      <c r="M418" s="5"/>
    </row>
    <row r="419" spans="2:13" ht="12.75">
      <c r="B419" s="5"/>
      <c r="C419" s="5"/>
      <c r="J419" s="5"/>
      <c r="K419" s="5"/>
      <c r="L419" s="5"/>
      <c r="M419" s="5"/>
    </row>
    <row r="420" spans="2:13" ht="12.75">
      <c r="B420" s="5"/>
      <c r="C420" s="5"/>
      <c r="J420" s="5"/>
      <c r="K420" s="5"/>
      <c r="L420" s="5"/>
      <c r="M420" s="5"/>
    </row>
    <row r="421" spans="2:13" ht="12.75">
      <c r="B421" s="5"/>
      <c r="C421" s="5"/>
      <c r="J421" s="5"/>
      <c r="K421" s="5"/>
      <c r="L421" s="5"/>
      <c r="M421" s="5"/>
    </row>
    <row r="422" spans="2:13" ht="12.75">
      <c r="B422" s="5"/>
      <c r="C422" s="5"/>
      <c r="J422" s="5"/>
      <c r="K422" s="5"/>
      <c r="L422" s="5"/>
      <c r="M422" s="5"/>
    </row>
    <row r="423" spans="2:13" ht="12.75">
      <c r="B423" s="5"/>
      <c r="C423" s="5"/>
      <c r="J423" s="5"/>
      <c r="K423" s="5"/>
      <c r="L423" s="5"/>
      <c r="M423" s="5"/>
    </row>
    <row r="424" spans="2:13" ht="12.75">
      <c r="B424" s="5"/>
      <c r="C424" s="5"/>
      <c r="J424" s="5"/>
      <c r="K424" s="5"/>
      <c r="L424" s="5"/>
      <c r="M424" s="5"/>
    </row>
    <row r="425" spans="2:13" ht="12.75">
      <c r="B425" s="5"/>
      <c r="C425" s="5"/>
      <c r="J425" s="5"/>
      <c r="K425" s="5"/>
      <c r="L425" s="5"/>
      <c r="M425" s="5"/>
    </row>
    <row r="426" spans="2:13" ht="12.75">
      <c r="B426" s="5"/>
      <c r="C426" s="5"/>
      <c r="J426" s="5"/>
      <c r="K426" s="5"/>
      <c r="L426" s="5"/>
      <c r="M426" s="5"/>
    </row>
    <row r="427" spans="2:13" ht="12.75">
      <c r="B427" s="5"/>
      <c r="C427" s="5"/>
      <c r="J427" s="5"/>
      <c r="K427" s="5"/>
      <c r="L427" s="5"/>
      <c r="M427" s="5"/>
    </row>
    <row r="428" spans="2:13" ht="12.75">
      <c r="B428" s="5"/>
      <c r="C428" s="5"/>
      <c r="J428" s="5"/>
      <c r="K428" s="5"/>
      <c r="L428" s="5"/>
      <c r="M428" s="5"/>
    </row>
    <row r="429" spans="2:13" ht="12.75">
      <c r="B429" s="5"/>
      <c r="C429" s="5"/>
      <c r="J429" s="5"/>
      <c r="K429" s="5"/>
      <c r="L429" s="5"/>
      <c r="M429" s="5"/>
    </row>
    <row r="430" spans="2:13" ht="12.75">
      <c r="B430" s="5"/>
      <c r="C430" s="5"/>
      <c r="J430" s="5"/>
      <c r="K430" s="5"/>
      <c r="L430" s="5"/>
      <c r="M430" s="5"/>
    </row>
    <row r="431" spans="2:13" ht="12.75">
      <c r="B431" s="5"/>
      <c r="C431" s="5"/>
      <c r="J431" s="5"/>
      <c r="K431" s="5"/>
      <c r="L431" s="5"/>
      <c r="M431" s="5"/>
    </row>
    <row r="432" spans="2:13" ht="12.75">
      <c r="B432" s="5"/>
      <c r="C432" s="5"/>
      <c r="J432" s="5"/>
      <c r="K432" s="5"/>
      <c r="L432" s="5"/>
      <c r="M432" s="5"/>
    </row>
    <row r="433" spans="2:13" ht="12.75">
      <c r="B433" s="5"/>
      <c r="C433" s="5"/>
      <c r="J433" s="5"/>
      <c r="K433" s="5"/>
      <c r="L433" s="5"/>
      <c r="M433" s="5"/>
    </row>
    <row r="434" spans="2:13" ht="12.75">
      <c r="B434" s="5"/>
      <c r="C434" s="5"/>
      <c r="J434" s="5"/>
      <c r="K434" s="5"/>
      <c r="L434" s="5"/>
      <c r="M434" s="5"/>
    </row>
    <row r="435" spans="2:13" ht="12.75">
      <c r="B435" s="5"/>
      <c r="C435" s="5"/>
      <c r="J435" s="5"/>
      <c r="K435" s="5"/>
      <c r="L435" s="5"/>
      <c r="M435" s="5"/>
    </row>
    <row r="436" spans="2:13" ht="12.75">
      <c r="B436" s="5"/>
      <c r="C436" s="5"/>
      <c r="J436" s="5"/>
      <c r="K436" s="5"/>
      <c r="L436" s="5"/>
      <c r="M436" s="5"/>
    </row>
    <row r="437" spans="2:13" ht="12.75">
      <c r="B437" s="5"/>
      <c r="C437" s="5"/>
      <c r="J437" s="5"/>
      <c r="K437" s="5"/>
      <c r="L437" s="5"/>
      <c r="M437" s="5"/>
    </row>
    <row r="438" spans="2:13" ht="12.75">
      <c r="B438" s="5"/>
      <c r="C438" s="5"/>
      <c r="J438" s="5"/>
      <c r="K438" s="5"/>
      <c r="L438" s="5"/>
      <c r="M438" s="5"/>
    </row>
    <row r="439" spans="2:13" ht="12.75">
      <c r="B439" s="5"/>
      <c r="C439" s="5"/>
      <c r="J439" s="5"/>
      <c r="K439" s="5"/>
      <c r="L439" s="5"/>
      <c r="M439" s="5"/>
    </row>
    <row r="440" spans="2:13" ht="12.75">
      <c r="B440" s="5"/>
      <c r="C440" s="5"/>
      <c r="J440" s="5"/>
      <c r="K440" s="5"/>
      <c r="L440" s="5"/>
      <c r="M440" s="5"/>
    </row>
    <row r="441" spans="2:13" ht="12.75">
      <c r="B441" s="5"/>
      <c r="C441" s="5"/>
      <c r="J441" s="5"/>
      <c r="K441" s="5"/>
      <c r="L441" s="5"/>
      <c r="M441" s="5"/>
    </row>
    <row r="442" spans="2:13" ht="12.75">
      <c r="B442" s="5"/>
      <c r="C442" s="5"/>
      <c r="J442" s="5"/>
      <c r="K442" s="5"/>
      <c r="L442" s="5"/>
      <c r="M442" s="5"/>
    </row>
    <row r="443" spans="2:13" ht="12.75">
      <c r="B443" s="5"/>
      <c r="C443" s="5"/>
      <c r="J443" s="5"/>
      <c r="K443" s="5"/>
      <c r="L443" s="5"/>
      <c r="M443" s="5"/>
    </row>
    <row r="444" spans="2:13" ht="12.75">
      <c r="B444" s="5"/>
      <c r="C444" s="5"/>
      <c r="J444" s="5"/>
      <c r="K444" s="5"/>
      <c r="L444" s="5"/>
      <c r="M444" s="5"/>
    </row>
    <row r="445" spans="2:13" ht="12.75">
      <c r="B445" s="5"/>
      <c r="C445" s="5"/>
      <c r="J445" s="5"/>
      <c r="K445" s="5"/>
      <c r="L445" s="5"/>
      <c r="M445" s="5"/>
    </row>
    <row r="446" spans="2:13" ht="12.75">
      <c r="B446" s="5"/>
      <c r="C446" s="5"/>
      <c r="J446" s="5"/>
      <c r="K446" s="5"/>
      <c r="L446" s="5"/>
      <c r="M446" s="5"/>
    </row>
    <row r="447" spans="2:13" ht="12.75">
      <c r="B447" s="5"/>
      <c r="C447" s="5"/>
      <c r="J447" s="5"/>
      <c r="K447" s="5"/>
      <c r="L447" s="5"/>
      <c r="M447" s="5"/>
    </row>
    <row r="448" spans="2:13" ht="12.75">
      <c r="B448" s="5"/>
      <c r="C448" s="5"/>
      <c r="J448" s="5"/>
      <c r="K448" s="5"/>
      <c r="L448" s="5"/>
      <c r="M448" s="5"/>
    </row>
    <row r="449" spans="2:13" ht="12.75">
      <c r="B449" s="5"/>
      <c r="C449" s="5"/>
      <c r="J449" s="5"/>
      <c r="K449" s="5"/>
      <c r="L449" s="5"/>
      <c r="M449" s="5"/>
    </row>
    <row r="450" spans="2:13" ht="12.75">
      <c r="B450" s="5"/>
      <c r="C450" s="5"/>
      <c r="J450" s="5"/>
      <c r="K450" s="5"/>
      <c r="L450" s="5"/>
      <c r="M450" s="5"/>
    </row>
    <row r="451" spans="2:13" ht="12.75">
      <c r="B451" s="5"/>
      <c r="C451" s="5"/>
      <c r="J451" s="5"/>
      <c r="K451" s="5"/>
      <c r="L451" s="5"/>
      <c r="M451" s="5"/>
    </row>
    <row r="452" spans="2:13" ht="12.75">
      <c r="B452" s="5"/>
      <c r="C452" s="5"/>
      <c r="J452" s="5"/>
      <c r="K452" s="5"/>
      <c r="L452" s="5"/>
      <c r="M452" s="5"/>
    </row>
    <row r="453" spans="2:13" ht="12.75">
      <c r="B453" s="5"/>
      <c r="C453" s="5"/>
      <c r="J453" s="5"/>
      <c r="K453" s="5"/>
      <c r="L453" s="5"/>
      <c r="M453" s="5"/>
    </row>
    <row r="454" spans="2:13" ht="12.75">
      <c r="B454" s="5"/>
      <c r="C454" s="5"/>
      <c r="J454" s="5"/>
      <c r="K454" s="5"/>
      <c r="L454" s="5"/>
      <c r="M454" s="5"/>
    </row>
    <row r="455" spans="2:13" ht="12.75">
      <c r="B455" s="5"/>
      <c r="C455" s="5"/>
      <c r="J455" s="5"/>
      <c r="K455" s="5"/>
      <c r="L455" s="5"/>
      <c r="M455" s="5"/>
    </row>
    <row r="456" spans="2:13" ht="12.75">
      <c r="B456" s="5"/>
      <c r="C456" s="5"/>
      <c r="J456" s="5"/>
      <c r="K456" s="5"/>
      <c r="L456" s="5"/>
      <c r="M456" s="5"/>
    </row>
    <row r="457" spans="2:13" ht="12.75">
      <c r="B457" s="5"/>
      <c r="C457" s="5"/>
      <c r="J457" s="5"/>
      <c r="K457" s="5"/>
      <c r="L457" s="5"/>
      <c r="M457" s="5"/>
    </row>
    <row r="458" spans="2:13" ht="12.75">
      <c r="B458" s="5"/>
      <c r="C458" s="5"/>
      <c r="J458" s="5"/>
      <c r="K458" s="5"/>
      <c r="L458" s="5"/>
      <c r="M458" s="5"/>
    </row>
    <row r="459" spans="2:13" ht="12.75">
      <c r="B459" s="5"/>
      <c r="C459" s="5"/>
      <c r="J459" s="5"/>
      <c r="K459" s="5"/>
      <c r="L459" s="5"/>
      <c r="M459" s="5"/>
    </row>
    <row r="460" spans="2:13" ht="12.75">
      <c r="B460" s="5"/>
      <c r="C460" s="5"/>
      <c r="J460" s="5"/>
      <c r="K460" s="5"/>
      <c r="L460" s="5"/>
      <c r="M460" s="5"/>
    </row>
    <row r="461" spans="2:13" ht="12.75">
      <c r="B461" s="5"/>
      <c r="C461" s="5"/>
      <c r="J461" s="5"/>
      <c r="K461" s="5"/>
      <c r="L461" s="5"/>
      <c r="M461" s="5"/>
    </row>
    <row r="462" spans="2:13" ht="12.75">
      <c r="B462" s="5"/>
      <c r="C462" s="5"/>
      <c r="J462" s="5"/>
      <c r="K462" s="5"/>
      <c r="L462" s="5"/>
      <c r="M462" s="5"/>
    </row>
    <row r="463" spans="2:13" ht="12.75">
      <c r="B463" s="5"/>
      <c r="C463" s="5"/>
      <c r="J463" s="5"/>
      <c r="K463" s="5"/>
      <c r="L463" s="5"/>
      <c r="M463" s="5"/>
    </row>
    <row r="464" spans="2:13" ht="12.75">
      <c r="B464" s="5"/>
      <c r="C464" s="5"/>
      <c r="J464" s="5"/>
      <c r="K464" s="5"/>
      <c r="L464" s="5"/>
      <c r="M464" s="5"/>
    </row>
    <row r="465" spans="2:13" ht="12.75">
      <c r="B465" s="5"/>
      <c r="C465" s="5"/>
      <c r="J465" s="5"/>
      <c r="K465" s="5"/>
      <c r="L465" s="5"/>
      <c r="M465" s="5"/>
    </row>
    <row r="466" spans="2:13" ht="12.75">
      <c r="B466" s="5"/>
      <c r="C466" s="5"/>
      <c r="J466" s="5"/>
      <c r="K466" s="5"/>
      <c r="L466" s="5"/>
      <c r="M466" s="5"/>
    </row>
    <row r="467" spans="2:13" ht="12.75">
      <c r="B467" s="5"/>
      <c r="C467" s="5"/>
      <c r="J467" s="5"/>
      <c r="K467" s="5"/>
      <c r="L467" s="5"/>
      <c r="M467" s="5"/>
    </row>
    <row r="468" spans="2:13" ht="12.75">
      <c r="B468" s="5"/>
      <c r="C468" s="5"/>
      <c r="J468" s="5"/>
      <c r="K468" s="5"/>
      <c r="L468" s="5"/>
      <c r="M468" s="5"/>
    </row>
    <row r="469" spans="2:13" ht="12.75">
      <c r="B469" s="5"/>
      <c r="C469" s="5"/>
      <c r="J469" s="5"/>
      <c r="K469" s="5"/>
      <c r="L469" s="5"/>
      <c r="M469" s="5"/>
    </row>
    <row r="470" spans="2:13" ht="12.75">
      <c r="B470" s="5"/>
      <c r="C470" s="5"/>
      <c r="J470" s="5"/>
      <c r="K470" s="5"/>
      <c r="L470" s="5"/>
      <c r="M470" s="5"/>
    </row>
    <row r="471" spans="2:13" ht="12.75">
      <c r="B471" s="5"/>
      <c r="C471" s="5"/>
      <c r="J471" s="5"/>
      <c r="K471" s="5"/>
      <c r="L471" s="5"/>
      <c r="M471" s="5"/>
    </row>
    <row r="472" spans="2:13" ht="12.75">
      <c r="B472" s="5"/>
      <c r="C472" s="5"/>
      <c r="J472" s="5"/>
      <c r="K472" s="5"/>
      <c r="L472" s="5"/>
      <c r="M472" s="5"/>
    </row>
    <row r="473" spans="2:13" ht="12.75">
      <c r="B473" s="5"/>
      <c r="C473" s="5"/>
      <c r="J473" s="5"/>
      <c r="K473" s="5"/>
      <c r="L473" s="5"/>
      <c r="M473" s="5"/>
    </row>
    <row r="474" spans="2:13" ht="12.75">
      <c r="B474" s="5"/>
      <c r="C474" s="5"/>
      <c r="J474" s="5"/>
      <c r="K474" s="5"/>
      <c r="L474" s="5"/>
      <c r="M474" s="5"/>
    </row>
    <row r="475" spans="2:13" ht="12.75">
      <c r="B475" s="5"/>
      <c r="C475" s="5"/>
      <c r="J475" s="5"/>
      <c r="K475" s="5"/>
      <c r="L475" s="5"/>
      <c r="M475" s="5"/>
    </row>
    <row r="476" spans="2:13" ht="12.75">
      <c r="B476" s="5"/>
      <c r="C476" s="5"/>
      <c r="J476" s="5"/>
      <c r="K476" s="5"/>
      <c r="L476" s="5"/>
      <c r="M476" s="5"/>
    </row>
    <row r="477" spans="2:13" ht="12.75">
      <c r="B477" s="5"/>
      <c r="C477" s="5"/>
      <c r="J477" s="5"/>
      <c r="K477" s="5"/>
      <c r="L477" s="5"/>
      <c r="M477" s="5"/>
    </row>
    <row r="478" spans="2:13" ht="12.75">
      <c r="B478" s="5"/>
      <c r="C478" s="5"/>
      <c r="J478" s="5"/>
      <c r="K478" s="5"/>
      <c r="L478" s="5"/>
      <c r="M478" s="5"/>
    </row>
    <row r="479" spans="2:13" ht="12.75">
      <c r="B479" s="5"/>
      <c r="C479" s="5"/>
      <c r="J479" s="5"/>
      <c r="K479" s="5"/>
      <c r="L479" s="5"/>
      <c r="M479" s="5"/>
    </row>
    <row r="480" spans="2:13" ht="12.75">
      <c r="B480" s="5"/>
      <c r="C480" s="5"/>
      <c r="J480" s="5"/>
      <c r="K480" s="5"/>
      <c r="L480" s="5"/>
      <c r="M480" s="5"/>
    </row>
    <row r="481" spans="2:13" ht="12.75">
      <c r="B481" s="5"/>
      <c r="C481" s="5"/>
      <c r="J481" s="5"/>
      <c r="K481" s="5"/>
      <c r="L481" s="5"/>
      <c r="M481" s="5"/>
    </row>
    <row r="482" spans="2:13" ht="12.75">
      <c r="B482" s="5"/>
      <c r="C482" s="5"/>
      <c r="J482" s="5"/>
      <c r="K482" s="5"/>
      <c r="L482" s="5"/>
      <c r="M482" s="5"/>
    </row>
    <row r="483" spans="2:13" ht="12.75">
      <c r="B483" s="5"/>
      <c r="C483" s="5"/>
      <c r="J483" s="5"/>
      <c r="K483" s="5"/>
      <c r="L483" s="5"/>
      <c r="M483" s="5"/>
    </row>
    <row r="484" spans="2:13" ht="12.75">
      <c r="B484" s="5"/>
      <c r="C484" s="5"/>
      <c r="J484" s="5"/>
      <c r="K484" s="5"/>
      <c r="L484" s="5"/>
      <c r="M484" s="5"/>
    </row>
    <row r="485" spans="2:13" ht="12.75">
      <c r="B485" s="5"/>
      <c r="C485" s="5"/>
      <c r="J485" s="5"/>
      <c r="K485" s="5"/>
      <c r="L485" s="5"/>
      <c r="M485" s="5"/>
    </row>
    <row r="486" spans="2:13" ht="12.75">
      <c r="B486" s="5"/>
      <c r="C486" s="5"/>
      <c r="J486" s="5"/>
      <c r="K486" s="5"/>
      <c r="L486" s="5"/>
      <c r="M486" s="5"/>
    </row>
    <row r="487" spans="2:13" ht="12.75">
      <c r="B487" s="5"/>
      <c r="C487" s="5"/>
      <c r="J487" s="5"/>
      <c r="K487" s="5"/>
      <c r="L487" s="5"/>
      <c r="M487" s="5"/>
    </row>
    <row r="488" spans="2:13" ht="12.75">
      <c r="B488" s="5"/>
      <c r="C488" s="5"/>
      <c r="J488" s="5"/>
      <c r="K488" s="5"/>
      <c r="L488" s="5"/>
      <c r="M488" s="5"/>
    </row>
    <row r="489" spans="2:13" ht="12.75">
      <c r="B489" s="5"/>
      <c r="C489" s="5"/>
      <c r="J489" s="5"/>
      <c r="K489" s="5"/>
      <c r="L489" s="5"/>
      <c r="M489" s="5"/>
    </row>
    <row r="490" spans="2:13" ht="12.75">
      <c r="B490" s="5"/>
      <c r="C490" s="5"/>
      <c r="J490" s="5"/>
      <c r="K490" s="5"/>
      <c r="L490" s="5"/>
      <c r="M490" s="5"/>
    </row>
    <row r="491" spans="2:13" ht="12.75">
      <c r="B491" s="5"/>
      <c r="C491" s="5"/>
      <c r="J491" s="5"/>
      <c r="K491" s="5"/>
      <c r="L491" s="5"/>
      <c r="M491" s="5"/>
    </row>
    <row r="492" spans="2:13" ht="12.75">
      <c r="B492" s="5"/>
      <c r="C492" s="5"/>
      <c r="J492" s="5"/>
      <c r="K492" s="5"/>
      <c r="L492" s="5"/>
      <c r="M492" s="5"/>
    </row>
    <row r="493" spans="2:13" ht="12.75">
      <c r="B493" s="5"/>
      <c r="C493" s="5"/>
      <c r="J493" s="5"/>
      <c r="K493" s="5"/>
      <c r="L493" s="5"/>
      <c r="M493" s="5"/>
    </row>
    <row r="494" spans="2:13" ht="12.75">
      <c r="B494" s="5"/>
      <c r="C494" s="5"/>
      <c r="J494" s="5"/>
      <c r="K494" s="5"/>
      <c r="L494" s="5"/>
      <c r="M494" s="5"/>
    </row>
    <row r="495" spans="2:13" ht="12.75">
      <c r="B495" s="5"/>
      <c r="C495" s="5"/>
      <c r="J495" s="5"/>
      <c r="K495" s="5"/>
      <c r="L495" s="5"/>
      <c r="M495" s="5"/>
    </row>
    <row r="496" spans="2:13" ht="12.75">
      <c r="B496" s="5"/>
      <c r="C496" s="5"/>
      <c r="J496" s="5"/>
      <c r="K496" s="5"/>
      <c r="L496" s="5"/>
      <c r="M496" s="5"/>
    </row>
    <row r="497" spans="2:13" ht="12.75">
      <c r="B497" s="5"/>
      <c r="C497" s="5"/>
      <c r="J497" s="5"/>
      <c r="K497" s="5"/>
      <c r="L497" s="5"/>
      <c r="M497" s="5"/>
    </row>
    <row r="498" spans="2:13" ht="12.75">
      <c r="B498" s="5"/>
      <c r="C498" s="5"/>
      <c r="J498" s="5"/>
      <c r="K498" s="5"/>
      <c r="L498" s="5"/>
      <c r="M498" s="5"/>
    </row>
    <row r="499" spans="2:13" ht="12.75">
      <c r="B499" s="5"/>
      <c r="C499" s="5"/>
      <c r="J499" s="5"/>
      <c r="K499" s="5"/>
      <c r="L499" s="5"/>
      <c r="M499" s="5"/>
    </row>
    <row r="500" spans="2:13" ht="12.75">
      <c r="B500" s="5"/>
      <c r="C500" s="5"/>
      <c r="J500" s="5"/>
      <c r="K500" s="5"/>
      <c r="L500" s="5"/>
      <c r="M500" s="5"/>
    </row>
    <row r="501" spans="2:13" ht="12.75">
      <c r="B501" s="5"/>
      <c r="C501" s="5"/>
      <c r="J501" s="5"/>
      <c r="K501" s="5"/>
      <c r="L501" s="5"/>
      <c r="M501" s="5"/>
    </row>
    <row r="502" spans="2:13" ht="12.75">
      <c r="B502" s="5"/>
      <c r="C502" s="5"/>
      <c r="J502" s="5"/>
      <c r="K502" s="5"/>
      <c r="L502" s="5"/>
      <c r="M502" s="5"/>
    </row>
    <row r="503" spans="2:13" ht="12.75">
      <c r="B503" s="5"/>
      <c r="C503" s="5"/>
      <c r="J503" s="5"/>
      <c r="K503" s="5"/>
      <c r="L503" s="5"/>
      <c r="M503" s="5"/>
    </row>
    <row r="504" spans="2:13" ht="12.75">
      <c r="B504" s="5"/>
      <c r="C504" s="5"/>
      <c r="J504" s="5"/>
      <c r="K504" s="5"/>
      <c r="L504" s="5"/>
      <c r="M504" s="5"/>
    </row>
    <row r="505" spans="2:13" ht="12.75">
      <c r="B505" s="5"/>
      <c r="C505" s="5"/>
      <c r="J505" s="5"/>
      <c r="K505" s="5"/>
      <c r="L505" s="5"/>
      <c r="M505" s="5"/>
    </row>
    <row r="506" spans="2:13" ht="12.75">
      <c r="B506" s="5"/>
      <c r="C506" s="5"/>
      <c r="J506" s="5"/>
      <c r="K506" s="5"/>
      <c r="L506" s="5"/>
      <c r="M506" s="5"/>
    </row>
    <row r="507" spans="2:13" ht="12.75">
      <c r="B507" s="5"/>
      <c r="C507" s="5"/>
      <c r="J507" s="5"/>
      <c r="K507" s="5"/>
      <c r="L507" s="5"/>
      <c r="M507" s="5"/>
    </row>
    <row r="508" spans="2:13" ht="12.75">
      <c r="B508" s="5"/>
      <c r="C508" s="5"/>
      <c r="J508" s="5"/>
      <c r="K508" s="5"/>
      <c r="L508" s="5"/>
      <c r="M508" s="5"/>
    </row>
    <row r="509" spans="2:13" ht="12.75">
      <c r="B509" s="5"/>
      <c r="C509" s="5"/>
      <c r="J509" s="5"/>
      <c r="K509" s="5"/>
      <c r="L509" s="5"/>
      <c r="M509" s="5"/>
    </row>
    <row r="510" spans="2:13" ht="12.75">
      <c r="B510" s="5"/>
      <c r="C510" s="5"/>
      <c r="J510" s="5"/>
      <c r="K510" s="5"/>
      <c r="L510" s="5"/>
      <c r="M510" s="5"/>
    </row>
    <row r="511" spans="2:13" ht="12.75">
      <c r="B511" s="5"/>
      <c r="C511" s="5"/>
      <c r="J511" s="5"/>
      <c r="K511" s="5"/>
      <c r="L511" s="5"/>
      <c r="M511" s="5"/>
    </row>
    <row r="512" spans="2:13" ht="12.75">
      <c r="B512" s="5"/>
      <c r="C512" s="5"/>
      <c r="J512" s="5"/>
      <c r="K512" s="5"/>
      <c r="L512" s="5"/>
      <c r="M512" s="5"/>
    </row>
    <row r="513" spans="2:13" ht="12.75">
      <c r="B513" s="5"/>
      <c r="C513" s="5"/>
      <c r="J513" s="5"/>
      <c r="K513" s="5"/>
      <c r="L513" s="5"/>
      <c r="M513" s="5"/>
    </row>
    <row r="514" spans="2:13" ht="12.75">
      <c r="B514" s="5"/>
      <c r="C514" s="5"/>
      <c r="J514" s="5"/>
      <c r="K514" s="5"/>
      <c r="L514" s="5"/>
      <c r="M514" s="5"/>
    </row>
    <row r="515" spans="2:13" ht="12.75">
      <c r="B515" s="5"/>
      <c r="C515" s="5"/>
      <c r="J515" s="5"/>
      <c r="K515" s="5"/>
      <c r="L515" s="5"/>
      <c r="M515" s="5"/>
    </row>
    <row r="516" spans="2:13" ht="12.75">
      <c r="B516" s="5"/>
      <c r="C516" s="5"/>
      <c r="J516" s="5"/>
      <c r="K516" s="5"/>
      <c r="L516" s="5"/>
      <c r="M516" s="5"/>
    </row>
    <row r="517" spans="2:13" ht="12.75">
      <c r="B517" s="5"/>
      <c r="C517" s="5"/>
      <c r="J517" s="5"/>
      <c r="K517" s="5"/>
      <c r="L517" s="5"/>
      <c r="M517" s="5"/>
    </row>
    <row r="518" spans="2:13" ht="12.75">
      <c r="B518" s="5"/>
      <c r="C518" s="5"/>
      <c r="J518" s="5"/>
      <c r="K518" s="5"/>
      <c r="L518" s="5"/>
      <c r="M518" s="5"/>
    </row>
    <row r="519" spans="2:13" ht="12.75">
      <c r="B519" s="5"/>
      <c r="C519" s="5"/>
      <c r="J519" s="5"/>
      <c r="K519" s="5"/>
      <c r="L519" s="5"/>
      <c r="M519" s="5"/>
    </row>
    <row r="520" spans="2:13" ht="12.75">
      <c r="B520" s="5"/>
      <c r="C520" s="5"/>
      <c r="J520" s="5"/>
      <c r="K520" s="5"/>
      <c r="L520" s="5"/>
      <c r="M520" s="5"/>
    </row>
    <row r="521" spans="2:13" ht="12.75">
      <c r="B521" s="5"/>
      <c r="C521" s="5"/>
      <c r="J521" s="5"/>
      <c r="K521" s="5"/>
      <c r="L521" s="5"/>
      <c r="M521" s="5"/>
    </row>
    <row r="522" spans="2:13" ht="12.75">
      <c r="B522" s="5"/>
      <c r="C522" s="5"/>
      <c r="J522" s="5"/>
      <c r="K522" s="5"/>
      <c r="L522" s="5"/>
      <c r="M522" s="5"/>
    </row>
    <row r="523" spans="2:13" ht="12.75">
      <c r="B523" s="5"/>
      <c r="C523" s="5"/>
      <c r="J523" s="5"/>
      <c r="K523" s="5"/>
      <c r="L523" s="5"/>
      <c r="M523" s="5"/>
    </row>
    <row r="524" spans="2:13" ht="12.75">
      <c r="B524" s="5"/>
      <c r="C524" s="5"/>
      <c r="J524" s="5"/>
      <c r="K524" s="5"/>
      <c r="L524" s="5"/>
      <c r="M524" s="5"/>
    </row>
    <row r="525" spans="2:13" ht="12.75">
      <c r="B525" s="5"/>
      <c r="C525" s="5"/>
      <c r="J525" s="5"/>
      <c r="K525" s="5"/>
      <c r="L525" s="5"/>
      <c r="M525" s="5"/>
    </row>
    <row r="526" spans="2:13" ht="12.75">
      <c r="B526" s="5"/>
      <c r="C526" s="5"/>
      <c r="J526" s="5"/>
      <c r="K526" s="5"/>
      <c r="L526" s="5"/>
      <c r="M526" s="5"/>
    </row>
    <row r="527" spans="2:13" ht="12.75">
      <c r="B527" s="5"/>
      <c r="C527" s="5"/>
      <c r="J527" s="5"/>
      <c r="K527" s="5"/>
      <c r="L527" s="5"/>
      <c r="M527" s="5"/>
    </row>
    <row r="528" spans="2:13" ht="12.75">
      <c r="B528" s="5"/>
      <c r="C528" s="5"/>
      <c r="J528" s="5"/>
      <c r="K528" s="5"/>
      <c r="L528" s="5"/>
      <c r="M528" s="5"/>
    </row>
    <row r="529" spans="2:13" ht="12.75">
      <c r="B529" s="5"/>
      <c r="C529" s="5"/>
      <c r="J529" s="5"/>
      <c r="K529" s="5"/>
      <c r="L529" s="5"/>
      <c r="M529" s="5"/>
    </row>
    <row r="530" spans="2:13" ht="12.75">
      <c r="B530" s="5"/>
      <c r="C530" s="5"/>
      <c r="J530" s="5"/>
      <c r="K530" s="5"/>
      <c r="L530" s="5"/>
      <c r="M530" s="5"/>
    </row>
    <row r="531" spans="2:13" ht="12.75">
      <c r="B531" s="5"/>
      <c r="C531" s="5"/>
      <c r="J531" s="5"/>
      <c r="K531" s="5"/>
      <c r="L531" s="5"/>
      <c r="M531" s="5"/>
    </row>
    <row r="532" spans="2:13" ht="12.75">
      <c r="B532" s="5"/>
      <c r="C532" s="5"/>
      <c r="J532" s="5"/>
      <c r="K532" s="5"/>
      <c r="L532" s="5"/>
      <c r="M532" s="5"/>
    </row>
    <row r="533" spans="2:13" ht="12.75">
      <c r="B533" s="5"/>
      <c r="C533" s="5"/>
      <c r="J533" s="5"/>
      <c r="K533" s="5"/>
      <c r="L533" s="5"/>
      <c r="M533" s="5"/>
    </row>
    <row r="534" spans="2:13" ht="12.75">
      <c r="B534" s="5"/>
      <c r="C534" s="5"/>
      <c r="J534" s="5"/>
      <c r="K534" s="5"/>
      <c r="L534" s="5"/>
      <c r="M534" s="5"/>
    </row>
    <row r="535" spans="2:13" ht="12.75">
      <c r="B535" s="5"/>
      <c r="C535" s="5"/>
      <c r="J535" s="5"/>
      <c r="K535" s="5"/>
      <c r="L535" s="5"/>
      <c r="M535" s="5"/>
    </row>
    <row r="536" spans="2:13" ht="12.75">
      <c r="B536" s="5"/>
      <c r="C536" s="5"/>
      <c r="J536" s="5"/>
      <c r="K536" s="5"/>
      <c r="L536" s="5"/>
      <c r="M536" s="5"/>
    </row>
    <row r="537" spans="2:13" ht="12.75">
      <c r="B537" s="5"/>
      <c r="C537" s="5"/>
      <c r="J537" s="5"/>
      <c r="K537" s="5"/>
      <c r="L537" s="5"/>
      <c r="M537" s="5"/>
    </row>
    <row r="538" spans="2:13" ht="12.75">
      <c r="B538" s="5"/>
      <c r="C538" s="5"/>
      <c r="J538" s="5"/>
      <c r="K538" s="5"/>
      <c r="L538" s="5"/>
      <c r="M538" s="5"/>
    </row>
    <row r="539" spans="2:13" ht="12.75">
      <c r="B539" s="5"/>
      <c r="C539" s="5"/>
      <c r="J539" s="5"/>
      <c r="K539" s="5"/>
      <c r="L539" s="5"/>
      <c r="M539" s="5"/>
    </row>
    <row r="540" spans="2:13" ht="12.75">
      <c r="B540" s="5"/>
      <c r="C540" s="5"/>
      <c r="J540" s="5"/>
      <c r="K540" s="5"/>
      <c r="L540" s="5"/>
      <c r="M540" s="5"/>
    </row>
    <row r="541" spans="2:13" ht="12.75">
      <c r="B541" s="5"/>
      <c r="C541" s="5"/>
      <c r="J541" s="5"/>
      <c r="K541" s="5"/>
      <c r="L541" s="5"/>
      <c r="M541" s="5"/>
    </row>
    <row r="542" spans="2:13" ht="12.75">
      <c r="B542" s="5"/>
      <c r="C542" s="5"/>
      <c r="J542" s="5"/>
      <c r="K542" s="5"/>
      <c r="L542" s="5"/>
      <c r="M542" s="5"/>
    </row>
    <row r="543" spans="2:13" ht="12.75">
      <c r="B543" s="5"/>
      <c r="C543" s="5"/>
      <c r="J543" s="5"/>
      <c r="K543" s="5"/>
      <c r="L543" s="5"/>
      <c r="M543" s="5"/>
    </row>
    <row r="544" spans="2:13" ht="12.75">
      <c r="B544" s="5"/>
      <c r="C544" s="5"/>
      <c r="J544" s="5"/>
      <c r="K544" s="5"/>
      <c r="L544" s="5"/>
      <c r="M544" s="5"/>
    </row>
    <row r="545" spans="2:13" ht="12.75">
      <c r="B545" s="5"/>
      <c r="C545" s="5"/>
      <c r="J545" s="5"/>
      <c r="K545" s="5"/>
      <c r="L545" s="5"/>
      <c r="M545" s="5"/>
    </row>
    <row r="546" spans="2:13" ht="12.75">
      <c r="B546" s="5"/>
      <c r="C546" s="5"/>
      <c r="J546" s="5"/>
      <c r="K546" s="5"/>
      <c r="L546" s="5"/>
      <c r="M546" s="5"/>
    </row>
    <row r="547" spans="2:13" ht="12.75">
      <c r="B547" s="5"/>
      <c r="C547" s="5"/>
      <c r="J547" s="5"/>
      <c r="K547" s="5"/>
      <c r="L547" s="5"/>
      <c r="M547" s="5"/>
    </row>
    <row r="548" spans="2:13" ht="12.75">
      <c r="B548" s="5"/>
      <c r="C548" s="5"/>
      <c r="J548" s="5"/>
      <c r="K548" s="5"/>
      <c r="L548" s="5"/>
      <c r="M548" s="5"/>
    </row>
    <row r="549" spans="2:13" ht="12.75">
      <c r="B549" s="5"/>
      <c r="C549" s="5"/>
      <c r="J549" s="5"/>
      <c r="K549" s="5"/>
      <c r="L549" s="5"/>
      <c r="M549" s="5"/>
    </row>
    <row r="550" spans="2:13" ht="12.75">
      <c r="B550" s="5"/>
      <c r="C550" s="5"/>
      <c r="J550" s="5"/>
      <c r="K550" s="5"/>
      <c r="L550" s="5"/>
      <c r="M550" s="5"/>
    </row>
    <row r="551" spans="2:13" ht="12.75">
      <c r="B551" s="5"/>
      <c r="C551" s="5"/>
      <c r="J551" s="5"/>
      <c r="K551" s="5"/>
      <c r="L551" s="5"/>
      <c r="M551" s="5"/>
    </row>
    <row r="552" spans="2:13" ht="12.75">
      <c r="B552" s="5"/>
      <c r="C552" s="5"/>
      <c r="J552" s="5"/>
      <c r="K552" s="5"/>
      <c r="L552" s="5"/>
      <c r="M552" s="5"/>
    </row>
    <row r="553" spans="2:13" ht="12.75">
      <c r="B553" s="5"/>
      <c r="C553" s="5"/>
      <c r="J553" s="5"/>
      <c r="K553" s="5"/>
      <c r="L553" s="5"/>
      <c r="M553" s="5"/>
    </row>
    <row r="554" spans="2:13" ht="12.75">
      <c r="B554" s="5"/>
      <c r="C554" s="5"/>
      <c r="J554" s="5"/>
      <c r="K554" s="5"/>
      <c r="L554" s="5"/>
      <c r="M554" s="5"/>
    </row>
    <row r="555" spans="2:13" ht="12.75">
      <c r="B555" s="5"/>
      <c r="C555" s="5"/>
      <c r="J555" s="5"/>
      <c r="K555" s="5"/>
      <c r="L555" s="5"/>
      <c r="M555" s="5"/>
    </row>
    <row r="556" spans="2:13" ht="12.75">
      <c r="B556" s="5"/>
      <c r="C556" s="5"/>
      <c r="J556" s="5"/>
      <c r="K556" s="5"/>
      <c r="L556" s="5"/>
      <c r="M556" s="5"/>
    </row>
    <row r="557" spans="2:13" ht="12.75">
      <c r="B557" s="5"/>
      <c r="C557" s="5"/>
      <c r="J557" s="5"/>
      <c r="K557" s="5"/>
      <c r="L557" s="5"/>
      <c r="M557" s="5"/>
    </row>
    <row r="558" spans="2:13" ht="12.75">
      <c r="B558" s="5"/>
      <c r="C558" s="5"/>
      <c r="J558" s="5"/>
      <c r="K558" s="5"/>
      <c r="L558" s="5"/>
      <c r="M558" s="5"/>
    </row>
    <row r="559" spans="2:13" ht="12.75">
      <c r="B559" s="5"/>
      <c r="C559" s="5"/>
      <c r="J559" s="5"/>
      <c r="K559" s="5"/>
      <c r="L559" s="5"/>
      <c r="M559" s="5"/>
    </row>
    <row r="560" spans="2:13" ht="12.75">
      <c r="B560" s="5"/>
      <c r="C560" s="5"/>
      <c r="J560" s="5"/>
      <c r="K560" s="5"/>
      <c r="L560" s="5"/>
      <c r="M560" s="5"/>
    </row>
    <row r="561" spans="2:13" ht="12.75">
      <c r="B561" s="5"/>
      <c r="C561" s="5"/>
      <c r="J561" s="5"/>
      <c r="K561" s="5"/>
      <c r="L561" s="5"/>
      <c r="M561" s="5"/>
    </row>
    <row r="562" spans="2:13" ht="12.75">
      <c r="B562" s="5"/>
      <c r="C562" s="5"/>
      <c r="J562" s="5"/>
      <c r="K562" s="5"/>
      <c r="L562" s="5"/>
      <c r="M562" s="5"/>
    </row>
    <row r="563" spans="2:13" ht="12.75">
      <c r="B563" s="5"/>
      <c r="C563" s="5"/>
      <c r="J563" s="5"/>
      <c r="K563" s="5"/>
      <c r="L563" s="5"/>
      <c r="M563" s="5"/>
    </row>
    <row r="564" spans="2:13" ht="12.75">
      <c r="B564" s="5"/>
      <c r="C564" s="5"/>
      <c r="J564" s="5"/>
      <c r="K564" s="5"/>
      <c r="L564" s="5"/>
      <c r="M564" s="5"/>
    </row>
    <row r="565" spans="2:13" ht="12.75">
      <c r="B565" s="5"/>
      <c r="C565" s="5"/>
      <c r="J565" s="5"/>
      <c r="K565" s="5"/>
      <c r="L565" s="5"/>
      <c r="M565" s="5"/>
    </row>
    <row r="566" spans="2:13" ht="12.75">
      <c r="B566" s="5"/>
      <c r="C566" s="5"/>
      <c r="J566" s="5"/>
      <c r="K566" s="5"/>
      <c r="L566" s="5"/>
      <c r="M566" s="5"/>
    </row>
    <row r="567" spans="2:13" ht="12.75">
      <c r="B567" s="5"/>
      <c r="C567" s="5"/>
      <c r="J567" s="5"/>
      <c r="K567" s="5"/>
      <c r="L567" s="5"/>
      <c r="M567" s="5"/>
    </row>
    <row r="568" spans="2:13" ht="12.75">
      <c r="B568" s="5"/>
      <c r="C568" s="5"/>
      <c r="J568" s="5"/>
      <c r="K568" s="5"/>
      <c r="L568" s="5"/>
      <c r="M568" s="5"/>
    </row>
    <row r="569" spans="2:13" ht="12.75">
      <c r="B569" s="5"/>
      <c r="C569" s="5"/>
      <c r="J569" s="5"/>
      <c r="K569" s="5"/>
      <c r="L569" s="5"/>
      <c r="M569" s="5"/>
    </row>
    <row r="570" spans="2:13" ht="12.75">
      <c r="B570" s="5"/>
      <c r="C570" s="5"/>
      <c r="J570" s="5"/>
      <c r="K570" s="5"/>
      <c r="L570" s="5"/>
      <c r="M570" s="5"/>
    </row>
    <row r="571" spans="2:13" ht="12.75">
      <c r="B571" s="5"/>
      <c r="C571" s="5"/>
      <c r="J571" s="5"/>
      <c r="K571" s="5"/>
      <c r="L571" s="5"/>
      <c r="M571" s="5"/>
    </row>
    <row r="572" spans="2:13" ht="12.75">
      <c r="B572" s="5"/>
      <c r="C572" s="5"/>
      <c r="J572" s="5"/>
      <c r="K572" s="5"/>
      <c r="L572" s="5"/>
      <c r="M572" s="5"/>
    </row>
    <row r="573" spans="2:13" ht="12.75">
      <c r="B573" s="5"/>
      <c r="C573" s="5"/>
      <c r="J573" s="5"/>
      <c r="K573" s="5"/>
      <c r="L573" s="5"/>
      <c r="M573" s="5"/>
    </row>
    <row r="574" spans="2:13" ht="12.75">
      <c r="B574" s="5"/>
      <c r="C574" s="5"/>
      <c r="J574" s="5"/>
      <c r="K574" s="5"/>
      <c r="L574" s="5"/>
      <c r="M574" s="5"/>
    </row>
    <row r="575" spans="2:13" ht="12.75">
      <c r="B575" s="5"/>
      <c r="C575" s="5"/>
      <c r="J575" s="5"/>
      <c r="K575" s="5"/>
      <c r="L575" s="5"/>
      <c r="M575" s="5"/>
    </row>
    <row r="576" spans="2:13" ht="12.75">
      <c r="B576" s="5"/>
      <c r="C576" s="5"/>
      <c r="J576" s="5"/>
      <c r="K576" s="5"/>
      <c r="L576" s="5"/>
      <c r="M576" s="5"/>
    </row>
    <row r="577" spans="2:13" ht="12.75">
      <c r="B577" s="5"/>
      <c r="C577" s="5"/>
      <c r="J577" s="5"/>
      <c r="K577" s="5"/>
      <c r="L577" s="5"/>
      <c r="M577" s="5"/>
    </row>
    <row r="578" spans="2:13" ht="12.75">
      <c r="B578" s="5"/>
      <c r="C578" s="5"/>
      <c r="J578" s="5"/>
      <c r="K578" s="5"/>
      <c r="L578" s="5"/>
      <c r="M578" s="5"/>
    </row>
    <row r="579" spans="2:13" ht="12.75">
      <c r="B579" s="5"/>
      <c r="C579" s="5"/>
      <c r="J579" s="5"/>
      <c r="K579" s="5"/>
      <c r="L579" s="5"/>
      <c r="M579" s="5"/>
    </row>
    <row r="580" spans="2:13" ht="12.75">
      <c r="B580" s="5"/>
      <c r="C580" s="5"/>
      <c r="J580" s="5"/>
      <c r="K580" s="5"/>
      <c r="L580" s="5"/>
      <c r="M580" s="5"/>
    </row>
    <row r="581" spans="2:13" ht="12.75">
      <c r="B581" s="5"/>
      <c r="C581" s="5"/>
      <c r="J581" s="5"/>
      <c r="K581" s="5"/>
      <c r="L581" s="5"/>
      <c r="M581" s="5"/>
    </row>
    <row r="582" spans="2:13" ht="12.75">
      <c r="B582" s="5"/>
      <c r="C582" s="5"/>
      <c r="J582" s="5"/>
      <c r="K582" s="5"/>
      <c r="L582" s="5"/>
      <c r="M582" s="5"/>
    </row>
    <row r="583" spans="2:13" ht="12.75">
      <c r="B583" s="5"/>
      <c r="C583" s="5"/>
      <c r="J583" s="5"/>
      <c r="K583" s="5"/>
      <c r="L583" s="5"/>
      <c r="M583" s="5"/>
    </row>
    <row r="584" spans="2:13" ht="12.75">
      <c r="B584" s="5"/>
      <c r="C584" s="5"/>
      <c r="J584" s="5"/>
      <c r="K584" s="5"/>
      <c r="L584" s="5"/>
      <c r="M584" s="5"/>
    </row>
    <row r="585" spans="2:13" ht="12.75">
      <c r="B585" s="5"/>
      <c r="C585" s="5"/>
      <c r="J585" s="5"/>
      <c r="K585" s="5"/>
      <c r="L585" s="5"/>
      <c r="M585" s="5"/>
    </row>
    <row r="586" spans="2:13" ht="12.75">
      <c r="B586" s="5"/>
      <c r="C586" s="5"/>
      <c r="J586" s="5"/>
      <c r="K586" s="5"/>
      <c r="L586" s="5"/>
      <c r="M586" s="5"/>
    </row>
    <row r="587" spans="2:13" ht="12.75">
      <c r="B587" s="5"/>
      <c r="C587" s="5"/>
      <c r="J587" s="5"/>
      <c r="K587" s="5"/>
      <c r="L587" s="5"/>
      <c r="M587" s="5"/>
    </row>
    <row r="588" spans="2:13" ht="12.75">
      <c r="B588" s="5"/>
      <c r="C588" s="5"/>
      <c r="J588" s="5"/>
      <c r="K588" s="5"/>
      <c r="L588" s="5"/>
      <c r="M588" s="5"/>
    </row>
    <row r="589" spans="2:13" ht="12.75">
      <c r="B589" s="5"/>
      <c r="C589" s="5"/>
      <c r="J589" s="5"/>
      <c r="K589" s="5"/>
      <c r="L589" s="5"/>
      <c r="M589" s="5"/>
    </row>
    <row r="590" spans="2:13" ht="12.75">
      <c r="B590" s="5"/>
      <c r="C590" s="5"/>
      <c r="J590" s="5"/>
      <c r="K590" s="5"/>
      <c r="L590" s="5"/>
      <c r="M590" s="5"/>
    </row>
    <row r="591" spans="2:13" ht="12.75">
      <c r="B591" s="5"/>
      <c r="C591" s="5"/>
      <c r="J591" s="5"/>
      <c r="K591" s="5"/>
      <c r="L591" s="5"/>
      <c r="M591" s="5"/>
    </row>
    <row r="592" spans="2:13" ht="12.75">
      <c r="B592" s="5"/>
      <c r="C592" s="5"/>
      <c r="J592" s="5"/>
      <c r="K592" s="5"/>
      <c r="L592" s="5"/>
      <c r="M592" s="5"/>
    </row>
    <row r="593" spans="2:13" ht="12.75">
      <c r="B593" s="5"/>
      <c r="C593" s="5"/>
      <c r="J593" s="5"/>
      <c r="K593" s="5"/>
      <c r="L593" s="5"/>
      <c r="M593" s="5"/>
    </row>
    <row r="594" spans="2:13" ht="12.75">
      <c r="B594" s="5"/>
      <c r="C594" s="5"/>
      <c r="J594" s="5"/>
      <c r="K594" s="5"/>
      <c r="L594" s="5"/>
      <c r="M594" s="5"/>
    </row>
    <row r="595" spans="2:13" ht="12.75">
      <c r="B595" s="5"/>
      <c r="C595" s="5"/>
      <c r="J595" s="5"/>
      <c r="K595" s="5"/>
      <c r="L595" s="5"/>
      <c r="M595" s="5"/>
    </row>
    <row r="596" spans="2:11" ht="12.75">
      <c r="B596" s="5"/>
      <c r="C596" s="5"/>
      <c r="J596" s="5"/>
      <c r="K596" s="5"/>
    </row>
    <row r="597" spans="2:11" ht="12.75">
      <c r="B597" s="5"/>
      <c r="C597" s="5"/>
      <c r="J597" s="5"/>
      <c r="K597" s="5"/>
    </row>
    <row r="598" spans="2:11" ht="12.75">
      <c r="B598" s="5"/>
      <c r="C598" s="5"/>
      <c r="J598" s="5"/>
      <c r="K598" s="5"/>
    </row>
    <row r="599" spans="2:11" ht="12.75">
      <c r="B599" s="5"/>
      <c r="C599" s="5"/>
      <c r="J599" s="5"/>
      <c r="K599" s="5"/>
    </row>
    <row r="600" spans="2:11" ht="12.75">
      <c r="B600" s="5"/>
      <c r="C600" s="5"/>
      <c r="J600" s="5"/>
      <c r="K600" s="5"/>
    </row>
    <row r="601" spans="2:11" ht="12.75">
      <c r="B601" s="5"/>
      <c r="C601" s="5"/>
      <c r="J601" s="5"/>
      <c r="K601" s="5"/>
    </row>
    <row r="602" spans="2:11" ht="12.75">
      <c r="B602" s="5"/>
      <c r="C602" s="5"/>
      <c r="J602" s="5"/>
      <c r="K602" s="5"/>
    </row>
    <row r="603" spans="2:11" ht="12.75">
      <c r="B603" s="5"/>
      <c r="C603" s="5"/>
      <c r="J603" s="5"/>
      <c r="K603" s="5"/>
    </row>
    <row r="604" spans="2:11" ht="12.75">
      <c r="B604" s="5"/>
      <c r="C604" s="5"/>
      <c r="J604" s="5"/>
      <c r="K604" s="5"/>
    </row>
    <row r="605" spans="2:11" ht="12.75">
      <c r="B605" s="5"/>
      <c r="C605" s="5"/>
      <c r="J605" s="5"/>
      <c r="K605" s="5"/>
    </row>
    <row r="606" spans="2:11" ht="12.75">
      <c r="B606" s="5"/>
      <c r="C606" s="5"/>
      <c r="J606" s="5"/>
      <c r="K606" s="5"/>
    </row>
    <row r="607" spans="2:11" ht="12.75">
      <c r="B607" s="5"/>
      <c r="C607" s="5"/>
      <c r="J607" s="5"/>
      <c r="K607" s="5"/>
    </row>
    <row r="608" spans="2:11" ht="12.75">
      <c r="B608" s="5"/>
      <c r="C608" s="5"/>
      <c r="J608" s="5"/>
      <c r="K608" s="5"/>
    </row>
    <row r="609" spans="2:11" ht="12.75">
      <c r="B609" s="5"/>
      <c r="C609" s="5"/>
      <c r="J609" s="5"/>
      <c r="K609" s="5"/>
    </row>
    <row r="610" spans="2:11" ht="12.75">
      <c r="B610" s="5"/>
      <c r="C610" s="5"/>
      <c r="J610" s="5"/>
      <c r="K610" s="5"/>
    </row>
    <row r="611" spans="2:11" ht="12.75">
      <c r="B611" s="5"/>
      <c r="C611" s="5"/>
      <c r="J611" s="5"/>
      <c r="K611" s="5"/>
    </row>
    <row r="612" spans="2:11" ht="12.75">
      <c r="B612" s="5"/>
      <c r="C612" s="5"/>
      <c r="J612" s="5"/>
      <c r="K612" s="5"/>
    </row>
    <row r="613" spans="2:11" ht="12.75">
      <c r="B613" s="5"/>
      <c r="C613" s="5"/>
      <c r="J613" s="5"/>
      <c r="K613" s="5"/>
    </row>
    <row r="614" spans="2:11" ht="12.75">
      <c r="B614" s="5"/>
      <c r="C614" s="5"/>
      <c r="J614" s="5"/>
      <c r="K614" s="5"/>
    </row>
    <row r="615" spans="2:11" ht="12.75">
      <c r="B615" s="5"/>
      <c r="C615" s="5"/>
      <c r="J615" s="5"/>
      <c r="K615" s="5"/>
    </row>
    <row r="616" spans="2:11" ht="12.75">
      <c r="B616" s="5"/>
      <c r="C616" s="5"/>
      <c r="J616" s="5"/>
      <c r="K616" s="5"/>
    </row>
    <row r="617" spans="2:11" ht="12.75">
      <c r="B617" s="5"/>
      <c r="C617" s="5"/>
      <c r="J617" s="5"/>
      <c r="K617" s="5"/>
    </row>
    <row r="618" spans="2:11" ht="12.75">
      <c r="B618" s="5"/>
      <c r="C618" s="5"/>
      <c r="J618" s="5"/>
      <c r="K618" s="5"/>
    </row>
    <row r="619" spans="2:11" ht="12.75">
      <c r="B619" s="5"/>
      <c r="C619" s="5"/>
      <c r="J619" s="5"/>
      <c r="K619" s="5"/>
    </row>
    <row r="620" spans="2:11" ht="12.75">
      <c r="B620" s="5"/>
      <c r="C620" s="5"/>
      <c r="J620" s="5"/>
      <c r="K620" s="5"/>
    </row>
    <row r="621" spans="2:11" ht="12.75">
      <c r="B621" s="5"/>
      <c r="C621" s="5"/>
      <c r="J621" s="5"/>
      <c r="K621" s="5"/>
    </row>
    <row r="622" spans="2:11" ht="12.75">
      <c r="B622" s="5"/>
      <c r="C622" s="5"/>
      <c r="J622" s="5"/>
      <c r="K622" s="5"/>
    </row>
    <row r="623" spans="2:11" ht="12.75">
      <c r="B623" s="5"/>
      <c r="C623" s="5"/>
      <c r="J623" s="5"/>
      <c r="K623" s="5"/>
    </row>
    <row r="624" spans="2:11" ht="12.75">
      <c r="B624" s="5"/>
      <c r="C624" s="5"/>
      <c r="J624" s="5"/>
      <c r="K624" s="5"/>
    </row>
    <row r="625" spans="2:11" ht="12.75">
      <c r="B625" s="5"/>
      <c r="C625" s="5"/>
      <c r="J625" s="5"/>
      <c r="K625" s="5"/>
    </row>
    <row r="626" spans="2:11" ht="12.75">
      <c r="B626" s="5"/>
      <c r="C626" s="5"/>
      <c r="J626" s="5"/>
      <c r="K626" s="5"/>
    </row>
    <row r="627" spans="2:11" ht="12.75">
      <c r="B627" s="5"/>
      <c r="C627" s="5"/>
      <c r="J627" s="5"/>
      <c r="K627" s="5"/>
    </row>
    <row r="628" spans="2:11" ht="12.75">
      <c r="B628" s="5"/>
      <c r="C628" s="5"/>
      <c r="J628" s="5"/>
      <c r="K628" s="5"/>
    </row>
    <row r="629" spans="2:11" ht="12.75">
      <c r="B629" s="5"/>
      <c r="C629" s="5"/>
      <c r="J629" s="5"/>
      <c r="K629" s="5"/>
    </row>
    <row r="630" spans="2:11" ht="12.75">
      <c r="B630" s="5"/>
      <c r="C630" s="5"/>
      <c r="J630" s="5"/>
      <c r="K630" s="5"/>
    </row>
    <row r="631" spans="2:11" ht="12.75">
      <c r="B631" s="5"/>
      <c r="C631" s="5"/>
      <c r="J631" s="5"/>
      <c r="K631" s="5"/>
    </row>
    <row r="632" spans="2:11" ht="12.75">
      <c r="B632" s="5"/>
      <c r="C632" s="5"/>
      <c r="J632" s="5"/>
      <c r="K632" s="5"/>
    </row>
    <row r="633" spans="2:11" ht="12.75">
      <c r="B633" s="5"/>
      <c r="C633" s="5"/>
      <c r="J633" s="5"/>
      <c r="K633" s="5"/>
    </row>
    <row r="634" spans="2:11" ht="12.75">
      <c r="B634" s="5"/>
      <c r="C634" s="5"/>
      <c r="J634" s="5"/>
      <c r="K634" s="5"/>
    </row>
    <row r="635" spans="2:11" ht="12.75">
      <c r="B635" s="5"/>
      <c r="C635" s="5"/>
      <c r="J635" s="5"/>
      <c r="K635" s="5"/>
    </row>
    <row r="636" spans="2:11" ht="12.75">
      <c r="B636" s="5"/>
      <c r="C636" s="5"/>
      <c r="J636" s="5"/>
      <c r="K636" s="5"/>
    </row>
    <row r="637" spans="2:11" ht="12.75">
      <c r="B637" s="5"/>
      <c r="C637" s="5"/>
      <c r="J637" s="5"/>
      <c r="K637" s="5"/>
    </row>
    <row r="638" spans="2:11" ht="12.75">
      <c r="B638" s="5"/>
      <c r="C638" s="5"/>
      <c r="J638" s="5"/>
      <c r="K638" s="5"/>
    </row>
    <row r="639" spans="2:11" ht="12.75">
      <c r="B639" s="5"/>
      <c r="C639" s="5"/>
      <c r="J639" s="5"/>
      <c r="K639" s="5"/>
    </row>
    <row r="640" spans="2:11" ht="12.75">
      <c r="B640" s="5"/>
      <c r="C640" s="5"/>
      <c r="J640" s="5"/>
      <c r="K640" s="5"/>
    </row>
    <row r="641" spans="2:11" ht="12.75">
      <c r="B641" s="5"/>
      <c r="C641" s="5"/>
      <c r="J641" s="5"/>
      <c r="K641" s="5"/>
    </row>
    <row r="642" spans="2:11" ht="12.75">
      <c r="B642" s="5"/>
      <c r="C642" s="5"/>
      <c r="J642" s="5"/>
      <c r="K642" s="5"/>
    </row>
    <row r="643" spans="2:11" ht="12.75">
      <c r="B643" s="5"/>
      <c r="C643" s="5"/>
      <c r="J643" s="5"/>
      <c r="K643" s="5"/>
    </row>
    <row r="644" spans="2:11" ht="12.75">
      <c r="B644" s="5"/>
      <c r="C644" s="5"/>
      <c r="J644" s="5"/>
      <c r="K644" s="5"/>
    </row>
    <row r="645" spans="2:11" ht="12.75">
      <c r="B645" s="5"/>
      <c r="C645" s="5"/>
      <c r="J645" s="5"/>
      <c r="K645" s="5"/>
    </row>
    <row r="646" spans="2:11" ht="12.75">
      <c r="B646" s="5"/>
      <c r="C646" s="5"/>
      <c r="J646" s="5"/>
      <c r="K646" s="5"/>
    </row>
    <row r="647" spans="2:11" ht="12.75">
      <c r="B647" s="5"/>
      <c r="C647" s="5"/>
      <c r="J647" s="5"/>
      <c r="K647" s="5"/>
    </row>
    <row r="648" spans="2:11" ht="12.75">
      <c r="B648" s="5"/>
      <c r="C648" s="5"/>
      <c r="J648" s="5"/>
      <c r="K648" s="5"/>
    </row>
    <row r="649" spans="2:11" ht="12.75">
      <c r="B649" s="5"/>
      <c r="C649" s="5"/>
      <c r="J649" s="5"/>
      <c r="K649" s="5"/>
    </row>
    <row r="650" spans="2:11" ht="12.75">
      <c r="B650" s="5"/>
      <c r="C650" s="5"/>
      <c r="J650" s="5"/>
      <c r="K650" s="5"/>
    </row>
    <row r="651" spans="2:11" ht="12.75">
      <c r="B651" s="5"/>
      <c r="C651" s="5"/>
      <c r="J651" s="5"/>
      <c r="K651" s="5"/>
    </row>
    <row r="652" spans="2:11" ht="12.75">
      <c r="B652" s="5"/>
      <c r="C652" s="5"/>
      <c r="J652" s="5"/>
      <c r="K652" s="5"/>
    </row>
    <row r="653" spans="2:11" ht="12.75">
      <c r="B653" s="5"/>
      <c r="C653" s="5"/>
      <c r="J653" s="5"/>
      <c r="K653" s="5"/>
    </row>
    <row r="654" spans="2:11" ht="12.75">
      <c r="B654" s="5"/>
      <c r="C654" s="5"/>
      <c r="J654" s="5"/>
      <c r="K654" s="5"/>
    </row>
    <row r="655" spans="2:11" ht="12.75">
      <c r="B655" s="5"/>
      <c r="C655" s="5"/>
      <c r="J655" s="5"/>
      <c r="K655" s="5"/>
    </row>
    <row r="656" spans="2:11" ht="12.75">
      <c r="B656" s="5"/>
      <c r="C656" s="5"/>
      <c r="J656" s="5"/>
      <c r="K656" s="5"/>
    </row>
    <row r="657" spans="2:11" ht="12.75">
      <c r="B657" s="5"/>
      <c r="C657" s="5"/>
      <c r="J657" s="5"/>
      <c r="K657" s="5"/>
    </row>
    <row r="658" spans="2:11" ht="12.75">
      <c r="B658" s="5"/>
      <c r="C658" s="5"/>
      <c r="J658" s="5"/>
      <c r="K658" s="5"/>
    </row>
    <row r="659" spans="2:11" ht="12.75">
      <c r="B659" s="5"/>
      <c r="C659" s="5"/>
      <c r="J659" s="5"/>
      <c r="K659" s="5"/>
    </row>
    <row r="660" spans="2:11" ht="12.75">
      <c r="B660" s="5"/>
      <c r="C660" s="5"/>
      <c r="J660" s="5"/>
      <c r="K660" s="5"/>
    </row>
    <row r="661" spans="2:11" ht="12.75">
      <c r="B661" s="5"/>
      <c r="C661" s="5"/>
      <c r="J661" s="5"/>
      <c r="K661" s="5"/>
    </row>
    <row r="662" spans="2:11" ht="12.75">
      <c r="B662" s="5"/>
      <c r="C662" s="5"/>
      <c r="J662" s="5"/>
      <c r="K662" s="5"/>
    </row>
    <row r="663" spans="2:11" ht="12.75">
      <c r="B663" s="5"/>
      <c r="C663" s="5"/>
      <c r="J663" s="5"/>
      <c r="K663" s="5"/>
    </row>
    <row r="664" spans="2:11" ht="12.75">
      <c r="B664" s="5"/>
      <c r="C664" s="5"/>
      <c r="J664" s="5"/>
      <c r="K664" s="5"/>
    </row>
    <row r="665" spans="2:11" ht="12.75">
      <c r="B665" s="5"/>
      <c r="C665" s="5"/>
      <c r="J665" s="5"/>
      <c r="K665" s="5"/>
    </row>
    <row r="666" spans="2:11" ht="12.75">
      <c r="B666" s="5"/>
      <c r="C666" s="5"/>
      <c r="J666" s="5"/>
      <c r="K666" s="5"/>
    </row>
    <row r="667" spans="2:11" ht="12.75">
      <c r="B667" s="5"/>
      <c r="C667" s="5"/>
      <c r="J667" s="5"/>
      <c r="K667" s="5"/>
    </row>
    <row r="668" spans="2:11" ht="12.75">
      <c r="B668" s="5"/>
      <c r="C668" s="5"/>
      <c r="J668" s="5"/>
      <c r="K668" s="5"/>
    </row>
    <row r="669" spans="2:11" ht="12.75">
      <c r="B669" s="5"/>
      <c r="C669" s="5"/>
      <c r="J669" s="5"/>
      <c r="K669" s="5"/>
    </row>
    <row r="670" spans="2:11" ht="12.75">
      <c r="B670" s="5"/>
      <c r="C670" s="5"/>
      <c r="J670" s="5"/>
      <c r="K670" s="5"/>
    </row>
    <row r="671" spans="2:11" ht="12.75">
      <c r="B671" s="5"/>
      <c r="C671" s="5"/>
      <c r="J671" s="5"/>
      <c r="K671" s="5"/>
    </row>
    <row r="672" spans="2:11" ht="12.75">
      <c r="B672" s="5"/>
      <c r="C672" s="5"/>
      <c r="J672" s="5"/>
      <c r="K672" s="5"/>
    </row>
    <row r="673" spans="2:11" ht="12.75">
      <c r="B673" s="5"/>
      <c r="C673" s="5"/>
      <c r="J673" s="5"/>
      <c r="K673" s="5"/>
    </row>
    <row r="674" spans="2:11" ht="12.75">
      <c r="B674" s="5"/>
      <c r="C674" s="5"/>
      <c r="J674" s="5"/>
      <c r="K674" s="5"/>
    </row>
    <row r="675" spans="2:11" ht="12.75">
      <c r="B675" s="5"/>
      <c r="C675" s="5"/>
      <c r="J675" s="5"/>
      <c r="K675" s="5"/>
    </row>
    <row r="676" spans="2:11" ht="12.75">
      <c r="B676" s="5"/>
      <c r="C676" s="5"/>
      <c r="J676" s="5"/>
      <c r="K676" s="5"/>
    </row>
    <row r="677" spans="2:11" ht="12.75">
      <c r="B677" s="5"/>
      <c r="C677" s="5"/>
      <c r="J677" s="5"/>
      <c r="K677" s="5"/>
    </row>
    <row r="678" spans="2:11" ht="12.75">
      <c r="B678" s="5"/>
      <c r="C678" s="5"/>
      <c r="J678" s="5"/>
      <c r="K678" s="5"/>
    </row>
    <row r="679" spans="2:11" ht="12.75">
      <c r="B679" s="5"/>
      <c r="C679" s="5"/>
      <c r="J679" s="5"/>
      <c r="K679" s="5"/>
    </row>
    <row r="680" spans="2:11" ht="12.75">
      <c r="B680" s="5"/>
      <c r="C680" s="5"/>
      <c r="J680" s="5"/>
      <c r="K680" s="5"/>
    </row>
    <row r="681" spans="2:11" ht="12.75">
      <c r="B681" s="5"/>
      <c r="C681" s="5"/>
      <c r="J681" s="5"/>
      <c r="K681" s="5"/>
    </row>
    <row r="682" spans="2:11" ht="12.75">
      <c r="B682" s="5"/>
      <c r="C682" s="5"/>
      <c r="J682" s="5"/>
      <c r="K682" s="5"/>
    </row>
    <row r="683" spans="2:11" ht="12.75">
      <c r="B683" s="5"/>
      <c r="C683" s="5"/>
      <c r="J683" s="5"/>
      <c r="K683" s="5"/>
    </row>
    <row r="684" spans="2:11" ht="12.75">
      <c r="B684" s="5"/>
      <c r="C684" s="5"/>
      <c r="J684" s="5"/>
      <c r="K684" s="5"/>
    </row>
    <row r="685" spans="2:11" ht="12.75">
      <c r="B685" s="5"/>
      <c r="C685" s="5"/>
      <c r="J685" s="5"/>
      <c r="K685" s="5"/>
    </row>
    <row r="686" spans="2:11" ht="12.75">
      <c r="B686" s="5"/>
      <c r="C686" s="5"/>
      <c r="J686" s="5"/>
      <c r="K686" s="5"/>
    </row>
    <row r="687" spans="2:11" ht="12.75">
      <c r="B687" s="5"/>
      <c r="C687" s="5"/>
      <c r="J687" s="5"/>
      <c r="K687" s="5"/>
    </row>
    <row r="688" spans="2:11" ht="12.75">
      <c r="B688" s="5"/>
      <c r="C688" s="5"/>
      <c r="J688" s="5"/>
      <c r="K688" s="5"/>
    </row>
    <row r="689" spans="2:11" ht="12.75">
      <c r="B689" s="5"/>
      <c r="C689" s="5"/>
      <c r="J689" s="5"/>
      <c r="K689" s="5"/>
    </row>
    <row r="690" spans="2:11" ht="12.75">
      <c r="B690" s="5"/>
      <c r="C690" s="5"/>
      <c r="J690" s="5"/>
      <c r="K690" s="5"/>
    </row>
    <row r="691" spans="2:11" ht="12.75">
      <c r="B691" s="5"/>
      <c r="C691" s="5"/>
      <c r="J691" s="5"/>
      <c r="K691" s="5"/>
    </row>
    <row r="692" spans="2:11" ht="12.75">
      <c r="B692" s="5"/>
      <c r="C692" s="5"/>
      <c r="J692" s="5"/>
      <c r="K692" s="5"/>
    </row>
    <row r="693" spans="2:11" ht="12.75">
      <c r="B693" s="5"/>
      <c r="C693" s="5"/>
      <c r="J693" s="5"/>
      <c r="K693" s="5"/>
    </row>
    <row r="694" spans="2:11" ht="12.75">
      <c r="B694" s="5"/>
      <c r="C694" s="5"/>
      <c r="J694" s="5"/>
      <c r="K694" s="5"/>
    </row>
    <row r="695" spans="2:11" ht="12.75">
      <c r="B695" s="5"/>
      <c r="C695" s="5"/>
      <c r="J695" s="5"/>
      <c r="K695" s="5"/>
    </row>
    <row r="696" spans="2:11" ht="12.75">
      <c r="B696" s="5"/>
      <c r="C696" s="5"/>
      <c r="J696" s="5"/>
      <c r="K696" s="5"/>
    </row>
    <row r="697" spans="2:11" ht="12.75">
      <c r="B697" s="5"/>
      <c r="C697" s="5"/>
      <c r="J697" s="5"/>
      <c r="K697" s="5"/>
    </row>
    <row r="698" spans="2:11" ht="12.75">
      <c r="B698" s="5"/>
      <c r="C698" s="5"/>
      <c r="J698" s="5"/>
      <c r="K698" s="5"/>
    </row>
    <row r="699" spans="2:11" ht="12.75">
      <c r="B699" s="5"/>
      <c r="C699" s="5"/>
      <c r="J699" s="5"/>
      <c r="K699" s="5"/>
    </row>
    <row r="700" spans="2:11" ht="12.75">
      <c r="B700" s="5"/>
      <c r="C700" s="5"/>
      <c r="J700" s="5"/>
      <c r="K700" s="5"/>
    </row>
    <row r="701" spans="2:11" ht="12.75">
      <c r="B701" s="5"/>
      <c r="C701" s="5"/>
      <c r="J701" s="5"/>
      <c r="K701" s="5"/>
    </row>
    <row r="702" spans="2:11" ht="12.75">
      <c r="B702" s="5"/>
      <c r="C702" s="5"/>
      <c r="J702" s="5"/>
      <c r="K702" s="5"/>
    </row>
    <row r="703" spans="2:11" ht="12.75">
      <c r="B703" s="5"/>
      <c r="C703" s="5"/>
      <c r="J703" s="5"/>
      <c r="K703" s="5"/>
    </row>
    <row r="704" spans="2:11" ht="12.75">
      <c r="B704" s="5"/>
      <c r="C704" s="5"/>
      <c r="J704" s="5"/>
      <c r="K704" s="5"/>
    </row>
    <row r="705" spans="2:11" ht="12.75">
      <c r="B705" s="5"/>
      <c r="C705" s="5"/>
      <c r="J705" s="5"/>
      <c r="K705" s="5"/>
    </row>
    <row r="706" spans="2:11" ht="12.75">
      <c r="B706" s="5"/>
      <c r="C706" s="5"/>
      <c r="J706" s="5"/>
      <c r="K706" s="5"/>
    </row>
    <row r="707" spans="2:11" ht="12.75">
      <c r="B707" s="5"/>
      <c r="C707" s="5"/>
      <c r="J707" s="5"/>
      <c r="K707" s="5"/>
    </row>
    <row r="708" spans="2:11" ht="12.75">
      <c r="B708" s="5"/>
      <c r="C708" s="5"/>
      <c r="J708" s="5"/>
      <c r="K708" s="5"/>
    </row>
    <row r="709" spans="2:11" ht="12.75">
      <c r="B709" s="5"/>
      <c r="C709" s="5"/>
      <c r="J709" s="5"/>
      <c r="K709" s="5"/>
    </row>
    <row r="710" spans="2:11" ht="12.75">
      <c r="B710" s="5"/>
      <c r="C710" s="5"/>
      <c r="J710" s="5"/>
      <c r="K710" s="5"/>
    </row>
    <row r="711" spans="2:11" ht="12.75">
      <c r="B711" s="5"/>
      <c r="C711" s="5"/>
      <c r="J711" s="5"/>
      <c r="K711" s="5"/>
    </row>
    <row r="712" spans="2:11" ht="12.75">
      <c r="B712" s="5"/>
      <c r="C712" s="5"/>
      <c r="J712" s="5"/>
      <c r="K712" s="5"/>
    </row>
    <row r="713" spans="2:11" ht="12.75">
      <c r="B713" s="5"/>
      <c r="C713" s="5"/>
      <c r="J713" s="5"/>
      <c r="K713" s="5"/>
    </row>
    <row r="714" spans="2:11" ht="12.75">
      <c r="B714" s="5"/>
      <c r="C714" s="5"/>
      <c r="J714" s="5"/>
      <c r="K714" s="5"/>
    </row>
    <row r="715" spans="2:11" ht="12.75">
      <c r="B715" s="5"/>
      <c r="C715" s="5"/>
      <c r="J715" s="5"/>
      <c r="K715" s="5"/>
    </row>
    <row r="716" spans="2:11" ht="12.75">
      <c r="B716" s="5"/>
      <c r="C716" s="5"/>
      <c r="J716" s="5"/>
      <c r="K716" s="5"/>
    </row>
    <row r="717" spans="2:11" ht="12.75">
      <c r="B717" s="5"/>
      <c r="C717" s="5"/>
      <c r="J717" s="5"/>
      <c r="K717" s="5"/>
    </row>
    <row r="718" spans="2:11" ht="12.75">
      <c r="B718" s="5"/>
      <c r="C718" s="5"/>
      <c r="J718" s="5"/>
      <c r="K718" s="5"/>
    </row>
    <row r="719" spans="2:11" ht="12.75">
      <c r="B719" s="5"/>
      <c r="C719" s="5"/>
      <c r="J719" s="5"/>
      <c r="K719" s="5"/>
    </row>
    <row r="720" spans="2:11" ht="12.75">
      <c r="B720" s="5"/>
      <c r="C720" s="5"/>
      <c r="J720" s="5"/>
      <c r="K720" s="5"/>
    </row>
    <row r="721" spans="2:11" ht="12.75">
      <c r="B721" s="5"/>
      <c r="C721" s="5"/>
      <c r="J721" s="5"/>
      <c r="K721" s="5"/>
    </row>
    <row r="722" spans="2:11" ht="12.75">
      <c r="B722" s="5"/>
      <c r="C722" s="5"/>
      <c r="J722" s="5"/>
      <c r="K722" s="5"/>
    </row>
    <row r="723" spans="2:11" ht="12.75">
      <c r="B723" s="5"/>
      <c r="C723" s="5"/>
      <c r="J723" s="5"/>
      <c r="K723" s="5"/>
    </row>
    <row r="724" spans="2:11" ht="12.75">
      <c r="B724" s="5"/>
      <c r="C724" s="5"/>
      <c r="J724" s="5"/>
      <c r="K724" s="5"/>
    </row>
    <row r="725" spans="2:11" ht="12.75">
      <c r="B725" s="5"/>
      <c r="C725" s="5"/>
      <c r="J725" s="5"/>
      <c r="K725" s="5"/>
    </row>
    <row r="726" spans="2:11" ht="12.75">
      <c r="B726" s="5"/>
      <c r="C726" s="5"/>
      <c r="J726" s="5"/>
      <c r="K726" s="5"/>
    </row>
    <row r="727" spans="2:11" ht="12.75">
      <c r="B727" s="5"/>
      <c r="C727" s="5"/>
      <c r="J727" s="5"/>
      <c r="K727" s="5"/>
    </row>
    <row r="728" spans="2:11" ht="12.75">
      <c r="B728" s="5"/>
      <c r="C728" s="5"/>
      <c r="J728" s="5"/>
      <c r="K728" s="5"/>
    </row>
    <row r="729" spans="2:11" ht="12.75">
      <c r="B729" s="5"/>
      <c r="C729" s="5"/>
      <c r="J729" s="5"/>
      <c r="K729" s="5"/>
    </row>
    <row r="730" spans="2:11" ht="12.75">
      <c r="B730" s="5"/>
      <c r="C730" s="5"/>
      <c r="J730" s="5"/>
      <c r="K730" s="5"/>
    </row>
    <row r="731" spans="2:11" ht="12.75">
      <c r="B731" s="5"/>
      <c r="C731" s="5"/>
      <c r="J731" s="5"/>
      <c r="K731" s="5"/>
    </row>
    <row r="732" spans="2:11" ht="12.75">
      <c r="B732" s="5"/>
      <c r="C732" s="5"/>
      <c r="J732" s="5"/>
      <c r="K732" s="5"/>
    </row>
    <row r="733" spans="2:11" ht="12.75">
      <c r="B733" s="5"/>
      <c r="C733" s="5"/>
      <c r="J733" s="5"/>
      <c r="K733" s="5"/>
    </row>
    <row r="734" spans="2:11" ht="12.75">
      <c r="B734" s="5"/>
      <c r="C734" s="5"/>
      <c r="J734" s="5"/>
      <c r="K734" s="5"/>
    </row>
    <row r="735" spans="2:11" ht="12.75">
      <c r="B735" s="5"/>
      <c r="C735" s="5"/>
      <c r="J735" s="5"/>
      <c r="K735" s="5"/>
    </row>
    <row r="736" spans="2:11" ht="12.75">
      <c r="B736" s="5"/>
      <c r="C736" s="5"/>
      <c r="J736" s="5"/>
      <c r="K736" s="5"/>
    </row>
    <row r="737" spans="2:11" ht="12.75">
      <c r="B737" s="5"/>
      <c r="C737" s="5"/>
      <c r="J737" s="5"/>
      <c r="K737" s="5"/>
    </row>
    <row r="738" spans="2:11" ht="12.75">
      <c r="B738" s="5"/>
      <c r="C738" s="5"/>
      <c r="J738" s="5"/>
      <c r="K738" s="5"/>
    </row>
    <row r="739" spans="2:11" ht="12.75">
      <c r="B739" s="5"/>
      <c r="C739" s="5"/>
      <c r="J739" s="5"/>
      <c r="K739" s="5"/>
    </row>
    <row r="740" spans="2:11" ht="12.75">
      <c r="B740" s="5"/>
      <c r="C740" s="5"/>
      <c r="J740" s="5"/>
      <c r="K740" s="5"/>
    </row>
    <row r="741" spans="2:11" ht="12.75">
      <c r="B741" s="5"/>
      <c r="C741" s="5"/>
      <c r="J741" s="5"/>
      <c r="K741" s="5"/>
    </row>
    <row r="742" spans="2:11" ht="12.75">
      <c r="B742" s="5"/>
      <c r="C742" s="5"/>
      <c r="J742" s="5"/>
      <c r="K742" s="5"/>
    </row>
    <row r="743" spans="2:11" ht="12.75">
      <c r="B743" s="5"/>
      <c r="C743" s="5"/>
      <c r="J743" s="5"/>
      <c r="K743" s="5"/>
    </row>
    <row r="744" spans="2:11" ht="12.75">
      <c r="B744" s="5"/>
      <c r="C744" s="5"/>
      <c r="J744" s="5"/>
      <c r="K744" s="5"/>
    </row>
    <row r="745" spans="2:11" ht="12.75">
      <c r="B745" s="5"/>
      <c r="C745" s="5"/>
      <c r="J745" s="5"/>
      <c r="K745" s="5"/>
    </row>
    <row r="746" spans="2:11" ht="12.75">
      <c r="B746" s="5"/>
      <c r="C746" s="5"/>
      <c r="J746" s="5"/>
      <c r="K746" s="5"/>
    </row>
    <row r="747" spans="2:11" ht="12.75">
      <c r="B747" s="5"/>
      <c r="C747" s="5"/>
      <c r="J747" s="5"/>
      <c r="K747" s="5"/>
    </row>
    <row r="748" spans="2:11" ht="12.75">
      <c r="B748" s="5"/>
      <c r="C748" s="5"/>
      <c r="J748" s="5"/>
      <c r="K748" s="5"/>
    </row>
    <row r="749" spans="2:11" ht="12.75">
      <c r="B749" s="5"/>
      <c r="C749" s="5"/>
      <c r="J749" s="5"/>
      <c r="K749" s="5"/>
    </row>
    <row r="750" spans="2:11" ht="12.75">
      <c r="B750" s="5"/>
      <c r="C750" s="5"/>
      <c r="J750" s="5"/>
      <c r="K750" s="5"/>
    </row>
    <row r="751" spans="2:11" ht="12.75">
      <c r="B751" s="5"/>
      <c r="C751" s="5"/>
      <c r="J751" s="5"/>
      <c r="K751" s="5"/>
    </row>
    <row r="752" spans="2:11" ht="12.75">
      <c r="B752" s="5"/>
      <c r="C752" s="5"/>
      <c r="J752" s="5"/>
      <c r="K752" s="5"/>
    </row>
    <row r="753" spans="2:11" ht="12.75">
      <c r="B753" s="5"/>
      <c r="C753" s="5"/>
      <c r="J753" s="5"/>
      <c r="K753" s="5"/>
    </row>
    <row r="754" spans="2:11" ht="12.75">
      <c r="B754" s="5"/>
      <c r="C754" s="5"/>
      <c r="J754" s="5"/>
      <c r="K754" s="5"/>
    </row>
    <row r="755" spans="2:11" ht="12.75">
      <c r="B755" s="5"/>
      <c r="C755" s="5"/>
      <c r="J755" s="5"/>
      <c r="K755" s="5"/>
    </row>
    <row r="756" spans="2:11" ht="12.75">
      <c r="B756" s="5"/>
      <c r="C756" s="5"/>
      <c r="J756" s="5"/>
      <c r="K756" s="5"/>
    </row>
    <row r="757" spans="2:11" ht="12.75">
      <c r="B757" s="5"/>
      <c r="C757" s="5"/>
      <c r="J757" s="5"/>
      <c r="K757" s="5"/>
    </row>
    <row r="758" spans="2:11" ht="12.75">
      <c r="B758" s="5"/>
      <c r="C758" s="5"/>
      <c r="J758" s="5"/>
      <c r="K758" s="5"/>
    </row>
    <row r="759" spans="2:11" ht="12.75">
      <c r="B759" s="5"/>
      <c r="C759" s="5"/>
      <c r="J759" s="5"/>
      <c r="K759" s="5"/>
    </row>
    <row r="760" spans="2:11" ht="12.75">
      <c r="B760" s="5"/>
      <c r="C760" s="5"/>
      <c r="J760" s="5"/>
      <c r="K760" s="5"/>
    </row>
    <row r="761" spans="2:11" ht="12.75">
      <c r="B761" s="5"/>
      <c r="C761" s="5"/>
      <c r="J761" s="5"/>
      <c r="K761" s="5"/>
    </row>
    <row r="762" spans="2:11" ht="12.75">
      <c r="B762" s="5"/>
      <c r="C762" s="5"/>
      <c r="J762" s="5"/>
      <c r="K762" s="5"/>
    </row>
    <row r="763" spans="2:11" ht="12.75">
      <c r="B763" s="5"/>
      <c r="C763" s="5"/>
      <c r="J763" s="5"/>
      <c r="K763" s="5"/>
    </row>
    <row r="764" spans="2:11" ht="12.75">
      <c r="B764" s="5"/>
      <c r="C764" s="5"/>
      <c r="J764" s="5"/>
      <c r="K764" s="5"/>
    </row>
    <row r="765" spans="2:11" ht="12.75">
      <c r="B765" s="5"/>
      <c r="C765" s="5"/>
      <c r="J765" s="5"/>
      <c r="K765" s="5"/>
    </row>
    <row r="766" spans="2:11" ht="12.75">
      <c r="B766" s="5"/>
      <c r="C766" s="5"/>
      <c r="J766" s="5"/>
      <c r="K766" s="5"/>
    </row>
    <row r="767" spans="2:11" ht="12.75">
      <c r="B767" s="5"/>
      <c r="C767" s="5"/>
      <c r="J767" s="5"/>
      <c r="K767" s="5"/>
    </row>
    <row r="768" spans="2:11" ht="12.75">
      <c r="B768" s="5"/>
      <c r="C768" s="5"/>
      <c r="J768" s="5"/>
      <c r="K768" s="5"/>
    </row>
    <row r="769" spans="2:11" ht="12.75">
      <c r="B769" s="5"/>
      <c r="C769" s="5"/>
      <c r="J769" s="5"/>
      <c r="K769" s="5"/>
    </row>
    <row r="770" spans="2:11" ht="12.75">
      <c r="B770" s="5"/>
      <c r="C770" s="5"/>
      <c r="J770" s="5"/>
      <c r="K770" s="5"/>
    </row>
    <row r="771" spans="2:11" ht="12.75">
      <c r="B771" s="5"/>
      <c r="C771" s="5"/>
      <c r="J771" s="5"/>
      <c r="K771" s="5"/>
    </row>
    <row r="772" spans="2:11" ht="12.75">
      <c r="B772" s="5"/>
      <c r="C772" s="5"/>
      <c r="J772" s="5"/>
      <c r="K772" s="5"/>
    </row>
    <row r="773" spans="2:11" ht="12.75">
      <c r="B773" s="5"/>
      <c r="C773" s="5"/>
      <c r="J773" s="5"/>
      <c r="K773" s="5"/>
    </row>
    <row r="774" spans="2:11" ht="12.75">
      <c r="B774" s="5"/>
      <c r="C774" s="5"/>
      <c r="J774" s="5"/>
      <c r="K774" s="5"/>
    </row>
    <row r="775" spans="2:11" ht="12.75">
      <c r="B775" s="5"/>
      <c r="C775" s="5"/>
      <c r="J775" s="5"/>
      <c r="K775" s="5"/>
    </row>
    <row r="776" spans="2:11" ht="12.75">
      <c r="B776" s="5"/>
      <c r="C776" s="5"/>
      <c r="J776" s="5"/>
      <c r="K776" s="5"/>
    </row>
    <row r="777" spans="2:11" ht="12.75">
      <c r="B777" s="5"/>
      <c r="C777" s="5"/>
      <c r="J777" s="5"/>
      <c r="K777" s="5"/>
    </row>
    <row r="778" spans="2:11" ht="12.75">
      <c r="B778" s="5"/>
      <c r="C778" s="5"/>
      <c r="J778" s="5"/>
      <c r="K778" s="5"/>
    </row>
    <row r="779" spans="2:11" ht="12.75">
      <c r="B779" s="5"/>
      <c r="C779" s="5"/>
      <c r="J779" s="5"/>
      <c r="K779" s="5"/>
    </row>
    <row r="780" spans="2:11" ht="12.75">
      <c r="B780" s="5"/>
      <c r="C780" s="5"/>
      <c r="J780" s="5"/>
      <c r="K780" s="5"/>
    </row>
    <row r="781" spans="2:11" ht="12.75">
      <c r="B781" s="5"/>
      <c r="C781" s="5"/>
      <c r="J781" s="5"/>
      <c r="K781" s="5"/>
    </row>
    <row r="782" spans="2:11" ht="12.75">
      <c r="B782" s="5"/>
      <c r="C782" s="5"/>
      <c r="J782" s="5"/>
      <c r="K782" s="5"/>
    </row>
    <row r="783" spans="2:11" ht="12.75">
      <c r="B783" s="5"/>
      <c r="C783" s="5"/>
      <c r="J783" s="5"/>
      <c r="K783" s="5"/>
    </row>
    <row r="784" spans="2:11" ht="12.75">
      <c r="B784" s="5"/>
      <c r="C784" s="5"/>
      <c r="J784" s="5"/>
      <c r="K784" s="5"/>
    </row>
    <row r="785" spans="2:11" ht="12.75">
      <c r="B785" s="5"/>
      <c r="C785" s="5"/>
      <c r="J785" s="5"/>
      <c r="K785" s="5"/>
    </row>
    <row r="786" spans="2:11" ht="12.75">
      <c r="B786" s="5"/>
      <c r="C786" s="5"/>
      <c r="J786" s="5"/>
      <c r="K786" s="5"/>
    </row>
    <row r="787" spans="2:11" ht="12.75">
      <c r="B787" s="5"/>
      <c r="C787" s="5"/>
      <c r="J787" s="5"/>
      <c r="K787" s="5"/>
    </row>
    <row r="788" spans="2:11" ht="12.75">
      <c r="B788" s="5"/>
      <c r="C788" s="5"/>
      <c r="J788" s="5"/>
      <c r="K788" s="5"/>
    </row>
    <row r="789" spans="2:11" ht="12.75">
      <c r="B789" s="5"/>
      <c r="C789" s="5"/>
      <c r="J789" s="5"/>
      <c r="K789" s="5"/>
    </row>
    <row r="790" spans="2:11" ht="12.75">
      <c r="B790" s="5"/>
      <c r="C790" s="5"/>
      <c r="J790" s="5"/>
      <c r="K790" s="5"/>
    </row>
    <row r="791" spans="2:11" ht="12.75">
      <c r="B791" s="5"/>
      <c r="C791" s="5"/>
      <c r="J791" s="5"/>
      <c r="K791" s="5"/>
    </row>
    <row r="792" spans="2:11" ht="12.75">
      <c r="B792" s="5"/>
      <c r="C792" s="5"/>
      <c r="J792" s="5"/>
      <c r="K792" s="5"/>
    </row>
    <row r="793" spans="2:11" ht="12.75">
      <c r="B793" s="5"/>
      <c r="C793" s="5"/>
      <c r="J793" s="5"/>
      <c r="K793" s="5"/>
    </row>
    <row r="794" spans="2:11" ht="12.75">
      <c r="B794" s="5"/>
      <c r="C794" s="5"/>
      <c r="J794" s="5"/>
      <c r="K794" s="5"/>
    </row>
    <row r="795" spans="2:11" ht="12.75">
      <c r="B795" s="5"/>
      <c r="C795" s="5"/>
      <c r="J795" s="5"/>
      <c r="K795" s="5"/>
    </row>
    <row r="796" spans="2:11" ht="12.75">
      <c r="B796" s="5"/>
      <c r="C796" s="5"/>
      <c r="J796" s="5"/>
      <c r="K796" s="5"/>
    </row>
    <row r="797" spans="2:11" ht="12.75">
      <c r="B797" s="5"/>
      <c r="C797" s="5"/>
      <c r="J797" s="5"/>
      <c r="K797" s="5"/>
    </row>
    <row r="798" spans="2:11" ht="12.75">
      <c r="B798" s="5"/>
      <c r="C798" s="5"/>
      <c r="J798" s="5"/>
      <c r="K798" s="5"/>
    </row>
    <row r="799" spans="2:11" ht="12.75">
      <c r="B799" s="5"/>
      <c r="C799" s="5"/>
      <c r="J799" s="5"/>
      <c r="K799" s="5"/>
    </row>
    <row r="800" spans="2:11" ht="12.75">
      <c r="B800" s="5"/>
      <c r="C800" s="5"/>
      <c r="J800" s="5"/>
      <c r="K800" s="5"/>
    </row>
    <row r="801" spans="2:11" ht="12.75">
      <c r="B801" s="5"/>
      <c r="C801" s="5"/>
      <c r="J801" s="5"/>
      <c r="K801" s="5"/>
    </row>
    <row r="802" spans="2:11" ht="12.75">
      <c r="B802" s="5"/>
      <c r="C802" s="5"/>
      <c r="J802" s="5"/>
      <c r="K802" s="5"/>
    </row>
    <row r="803" spans="2:11" ht="12.75">
      <c r="B803" s="5"/>
      <c r="C803" s="5"/>
      <c r="J803" s="5"/>
      <c r="K803" s="5"/>
    </row>
    <row r="804" spans="2:11" ht="12.75">
      <c r="B804" s="5"/>
      <c r="C804" s="5"/>
      <c r="J804" s="5"/>
      <c r="K804" s="5"/>
    </row>
    <row r="805" spans="2:11" ht="12.75">
      <c r="B805" s="5"/>
      <c r="C805" s="5"/>
      <c r="J805" s="5"/>
      <c r="K805" s="5"/>
    </row>
    <row r="806" spans="2:11" ht="12.75">
      <c r="B806" s="5"/>
      <c r="C806" s="5"/>
      <c r="J806" s="5"/>
      <c r="K806" s="5"/>
    </row>
    <row r="807" spans="2:11" ht="12.75">
      <c r="B807" s="5"/>
      <c r="C807" s="5"/>
      <c r="J807" s="5"/>
      <c r="K807" s="5"/>
    </row>
    <row r="808" spans="2:11" ht="12.75">
      <c r="B808" s="5"/>
      <c r="C808" s="5"/>
      <c r="J808" s="5"/>
      <c r="K808" s="5"/>
    </row>
    <row r="809" spans="2:11" ht="12.75">
      <c r="B809" s="5"/>
      <c r="C809" s="5"/>
      <c r="J809" s="5"/>
      <c r="K809" s="5"/>
    </row>
    <row r="810" spans="2:11" ht="12.75">
      <c r="B810" s="5"/>
      <c r="C810" s="5"/>
      <c r="J810" s="5"/>
      <c r="K810" s="5"/>
    </row>
    <row r="811" spans="2:11" ht="12.75">
      <c r="B811" s="5"/>
      <c r="C811" s="5"/>
      <c r="J811" s="5"/>
      <c r="K811" s="5"/>
    </row>
    <row r="812" spans="2:11" ht="12.75">
      <c r="B812" s="5"/>
      <c r="C812" s="5"/>
      <c r="J812" s="5"/>
      <c r="K812" s="5"/>
    </row>
    <row r="813" spans="2:11" ht="12.75">
      <c r="B813" s="5"/>
      <c r="C813" s="5"/>
      <c r="J813" s="5"/>
      <c r="K813" s="5"/>
    </row>
    <row r="814" spans="2:11" ht="12.75">
      <c r="B814" s="5"/>
      <c r="C814" s="5"/>
      <c r="J814" s="5"/>
      <c r="K814" s="5"/>
    </row>
    <row r="815" spans="2:11" ht="12.75">
      <c r="B815" s="5"/>
      <c r="C815" s="5"/>
      <c r="J815" s="5"/>
      <c r="K815" s="5"/>
    </row>
    <row r="816" spans="2:11" ht="12.75">
      <c r="B816" s="5"/>
      <c r="C816" s="5"/>
      <c r="J816" s="5"/>
      <c r="K816" s="5"/>
    </row>
    <row r="817" spans="2:11" ht="12.75">
      <c r="B817" s="5"/>
      <c r="C817" s="5"/>
      <c r="J817" s="5"/>
      <c r="K817" s="5"/>
    </row>
    <row r="818" spans="2:11" ht="12.75">
      <c r="B818" s="5"/>
      <c r="C818" s="5"/>
      <c r="J818" s="5"/>
      <c r="K818" s="5"/>
    </row>
    <row r="819" spans="2:11" ht="12.75">
      <c r="B819" s="5"/>
      <c r="C819" s="5"/>
      <c r="J819" s="5"/>
      <c r="K819" s="5"/>
    </row>
    <row r="820" spans="2:11" ht="12.75">
      <c r="B820" s="5"/>
      <c r="C820" s="5"/>
      <c r="J820" s="5"/>
      <c r="K820" s="5"/>
    </row>
    <row r="821" spans="2:11" ht="12.75">
      <c r="B821" s="5"/>
      <c r="C821" s="5"/>
      <c r="J821" s="5"/>
      <c r="K821" s="5"/>
    </row>
    <row r="822" spans="2:11" ht="12.75">
      <c r="B822" s="5"/>
      <c r="C822" s="5"/>
      <c r="J822" s="5"/>
      <c r="K822" s="5"/>
    </row>
    <row r="823" spans="2:11" ht="12.75">
      <c r="B823" s="5"/>
      <c r="C823" s="5"/>
      <c r="J823" s="5"/>
      <c r="K823" s="5"/>
    </row>
    <row r="824" spans="2:11" ht="12.75">
      <c r="B824" s="5"/>
      <c r="C824" s="5"/>
      <c r="J824" s="5"/>
      <c r="K824" s="5"/>
    </row>
    <row r="825" spans="2:11" ht="12.75">
      <c r="B825" s="5"/>
      <c r="C825" s="5"/>
      <c r="J825" s="5"/>
      <c r="K825" s="5"/>
    </row>
    <row r="826" spans="2:11" ht="12.75">
      <c r="B826" s="5"/>
      <c r="C826" s="5"/>
      <c r="J826" s="5"/>
      <c r="K826" s="5"/>
    </row>
    <row r="827" spans="2:11" ht="12.75">
      <c r="B827" s="5"/>
      <c r="C827" s="5"/>
      <c r="J827" s="5"/>
      <c r="K827" s="5"/>
    </row>
    <row r="828" spans="2:11" ht="12.75">
      <c r="B828" s="5"/>
      <c r="C828" s="5"/>
      <c r="J828" s="5"/>
      <c r="K828" s="5"/>
    </row>
    <row r="829" spans="2:11" ht="12.75">
      <c r="B829" s="5"/>
      <c r="C829" s="5"/>
      <c r="J829" s="5"/>
      <c r="K829" s="5"/>
    </row>
    <row r="830" spans="2:11" ht="12.75">
      <c r="B830" s="5"/>
      <c r="C830" s="5"/>
      <c r="J830" s="5"/>
      <c r="K830" s="5"/>
    </row>
    <row r="831" spans="2:11" ht="12.75">
      <c r="B831" s="5"/>
      <c r="C831" s="5"/>
      <c r="J831" s="5"/>
      <c r="K831" s="5"/>
    </row>
    <row r="832" spans="2:11" ht="12.75">
      <c r="B832" s="5"/>
      <c r="C832" s="5"/>
      <c r="J832" s="5"/>
      <c r="K832" s="5"/>
    </row>
    <row r="833" spans="2:11" ht="12.75">
      <c r="B833" s="5"/>
      <c r="C833" s="5"/>
      <c r="J833" s="5"/>
      <c r="K833" s="5"/>
    </row>
    <row r="834" spans="2:11" ht="12.75">
      <c r="B834" s="5"/>
      <c r="C834" s="5"/>
      <c r="J834" s="5"/>
      <c r="K834" s="5"/>
    </row>
    <row r="835" spans="2:11" ht="12.75">
      <c r="B835" s="5"/>
      <c r="C835" s="5"/>
      <c r="J835" s="5"/>
      <c r="K835" s="5"/>
    </row>
    <row r="836" spans="2:11" ht="12.75">
      <c r="B836" s="5"/>
      <c r="C836" s="5"/>
      <c r="J836" s="5"/>
      <c r="K836" s="5"/>
    </row>
    <row r="837" spans="2:11" ht="12.75">
      <c r="B837" s="5"/>
      <c r="C837" s="5"/>
      <c r="J837" s="5"/>
      <c r="K837" s="5"/>
    </row>
    <row r="838" spans="2:11" ht="12.75">
      <c r="B838" s="5"/>
      <c r="C838" s="5"/>
      <c r="J838" s="5"/>
      <c r="K838" s="5"/>
    </row>
    <row r="839" spans="2:11" ht="12.75">
      <c r="B839" s="5"/>
      <c r="C839" s="5"/>
      <c r="J839" s="5"/>
      <c r="K839" s="5"/>
    </row>
    <row r="840" spans="2:11" ht="12.75">
      <c r="B840" s="5"/>
      <c r="C840" s="5"/>
      <c r="J840" s="5"/>
      <c r="K840" s="5"/>
    </row>
    <row r="841" spans="2:11" ht="12.75">
      <c r="B841" s="5"/>
      <c r="C841" s="5"/>
      <c r="J841" s="5"/>
      <c r="K841" s="5"/>
    </row>
    <row r="842" spans="2:11" ht="12.75">
      <c r="B842" s="5"/>
      <c r="C842" s="5"/>
      <c r="J842" s="5"/>
      <c r="K842" s="5"/>
    </row>
    <row r="843" spans="2:11" ht="12.75">
      <c r="B843" s="5"/>
      <c r="C843" s="5"/>
      <c r="J843" s="5"/>
      <c r="K843" s="5"/>
    </row>
    <row r="844" spans="2:11" ht="12.75">
      <c r="B844" s="5"/>
      <c r="C844" s="5"/>
      <c r="J844" s="5"/>
      <c r="K844" s="5"/>
    </row>
    <row r="845" spans="2:11" ht="12.75">
      <c r="B845" s="5"/>
      <c r="C845" s="5"/>
      <c r="J845" s="5"/>
      <c r="K845" s="5"/>
    </row>
    <row r="846" spans="2:11" ht="12.75">
      <c r="B846" s="5"/>
      <c r="C846" s="5"/>
      <c r="J846" s="5"/>
      <c r="K846" s="5"/>
    </row>
    <row r="847" spans="2:11" ht="12.75">
      <c r="B847" s="5"/>
      <c r="C847" s="5"/>
      <c r="J847" s="5"/>
      <c r="K847" s="5"/>
    </row>
    <row r="848" spans="2:11" ht="12.75">
      <c r="B848" s="5"/>
      <c r="C848" s="5"/>
      <c r="J848" s="5"/>
      <c r="K848" s="5"/>
    </row>
    <row r="849" spans="2:11" ht="12.75">
      <c r="B849" s="5"/>
      <c r="C849" s="5"/>
      <c r="J849" s="5"/>
      <c r="K849" s="5"/>
    </row>
    <row r="850" spans="2:11" ht="12.75">
      <c r="B850" s="5"/>
      <c r="C850" s="5"/>
      <c r="J850" s="5"/>
      <c r="K850" s="5"/>
    </row>
    <row r="851" spans="2:11" ht="12.75">
      <c r="B851" s="5"/>
      <c r="C851" s="5"/>
      <c r="J851" s="5"/>
      <c r="K851" s="5"/>
    </row>
    <row r="852" spans="2:11" ht="12.75">
      <c r="B852" s="5"/>
      <c r="C852" s="5"/>
      <c r="J852" s="5"/>
      <c r="K852" s="5"/>
    </row>
    <row r="853" spans="2:11" ht="12.75">
      <c r="B853" s="5"/>
      <c r="C853" s="5"/>
      <c r="J853" s="5"/>
      <c r="K853" s="5"/>
    </row>
    <row r="854" spans="2:11" ht="12.75">
      <c r="B854" s="5"/>
      <c r="C854" s="5"/>
      <c r="J854" s="5"/>
      <c r="K854" s="5"/>
    </row>
    <row r="855" spans="2:11" ht="12.75">
      <c r="B855" s="5"/>
      <c r="C855" s="5"/>
      <c r="J855" s="5"/>
      <c r="K855" s="5"/>
    </row>
    <row r="856" spans="2:11" ht="12.75">
      <c r="B856" s="5"/>
      <c r="C856" s="5"/>
      <c r="J856" s="5"/>
      <c r="K856" s="5"/>
    </row>
    <row r="857" spans="2:11" ht="12.75">
      <c r="B857" s="5"/>
      <c r="C857" s="5"/>
      <c r="J857" s="5"/>
      <c r="K857" s="5"/>
    </row>
    <row r="858" spans="2:11" ht="12.75">
      <c r="B858" s="5"/>
      <c r="C858" s="5"/>
      <c r="J858" s="5"/>
      <c r="K858" s="5"/>
    </row>
    <row r="859" spans="2:11" ht="12.75">
      <c r="B859" s="5"/>
      <c r="C859" s="5"/>
      <c r="J859" s="5"/>
      <c r="K859" s="5"/>
    </row>
    <row r="860" spans="2:11" ht="12.75">
      <c r="B860" s="5"/>
      <c r="C860" s="5"/>
      <c r="J860" s="5"/>
      <c r="K860" s="5"/>
    </row>
    <row r="861" spans="2:11" ht="12.75">
      <c r="B861" s="5"/>
      <c r="C861" s="5"/>
      <c r="J861" s="5"/>
      <c r="K861" s="5"/>
    </row>
    <row r="862" spans="2:11" ht="12.75">
      <c r="B862" s="5"/>
      <c r="C862" s="5"/>
      <c r="J862" s="5"/>
      <c r="K862" s="5"/>
    </row>
    <row r="863" spans="2:11" ht="12.75">
      <c r="B863" s="5"/>
      <c r="C863" s="5"/>
      <c r="J863" s="5"/>
      <c r="K863" s="5"/>
    </row>
    <row r="864" spans="2:11" ht="12.75">
      <c r="B864" s="5"/>
      <c r="C864" s="5"/>
      <c r="J864" s="5"/>
      <c r="K864" s="5"/>
    </row>
    <row r="865" spans="2:11" ht="12.75">
      <c r="B865" s="5"/>
      <c r="C865" s="5"/>
      <c r="J865" s="5"/>
      <c r="K865" s="5"/>
    </row>
    <row r="866" spans="2:11" ht="12.75">
      <c r="B866" s="5"/>
      <c r="C866" s="5"/>
      <c r="J866" s="5"/>
      <c r="K866" s="5"/>
    </row>
    <row r="867" spans="2:11" ht="12.75">
      <c r="B867" s="5"/>
      <c r="C867" s="5"/>
      <c r="J867" s="5"/>
      <c r="K867" s="5"/>
    </row>
    <row r="868" spans="2:11" ht="12.75">
      <c r="B868" s="5"/>
      <c r="C868" s="5"/>
      <c r="J868" s="5"/>
      <c r="K868" s="5"/>
    </row>
    <row r="869" spans="2:11" ht="12.75">
      <c r="B869" s="5"/>
      <c r="C869" s="5"/>
      <c r="J869" s="5"/>
      <c r="K869" s="5"/>
    </row>
    <row r="870" spans="2:11" ht="12.75">
      <c r="B870" s="5"/>
      <c r="C870" s="5"/>
      <c r="J870" s="5"/>
      <c r="K870" s="5"/>
    </row>
    <row r="871" spans="2:11" ht="12.75">
      <c r="B871" s="5"/>
      <c r="C871" s="5"/>
      <c r="J871" s="5"/>
      <c r="K871" s="5"/>
    </row>
    <row r="872" spans="2:11" ht="12.75">
      <c r="B872" s="5"/>
      <c r="C872" s="5"/>
      <c r="J872" s="5"/>
      <c r="K872" s="5"/>
    </row>
    <row r="873" spans="2:11" ht="12.75">
      <c r="B873" s="5"/>
      <c r="C873" s="5"/>
      <c r="J873" s="5"/>
      <c r="K873" s="5"/>
    </row>
    <row r="874" spans="2:11" ht="12.75">
      <c r="B874" s="5"/>
      <c r="C874" s="5"/>
      <c r="J874" s="5"/>
      <c r="K874" s="5"/>
    </row>
    <row r="875" spans="2:11" ht="12.75">
      <c r="B875" s="5"/>
      <c r="C875" s="5"/>
      <c r="J875" s="5"/>
      <c r="K875" s="5"/>
    </row>
    <row r="876" spans="2:11" ht="12.75">
      <c r="B876" s="5"/>
      <c r="C876" s="5"/>
      <c r="J876" s="5"/>
      <c r="K876" s="5"/>
    </row>
    <row r="877" spans="2:11" ht="12.75">
      <c r="B877" s="5"/>
      <c r="C877" s="5"/>
      <c r="J877" s="5"/>
      <c r="K877" s="5"/>
    </row>
    <row r="878" spans="2:11" ht="12.75">
      <c r="B878" s="5"/>
      <c r="C878" s="5"/>
      <c r="J878" s="5"/>
      <c r="K878" s="5"/>
    </row>
    <row r="879" spans="2:11" ht="12.75">
      <c r="B879" s="5"/>
      <c r="C879" s="5"/>
      <c r="J879" s="5"/>
      <c r="K879" s="5"/>
    </row>
    <row r="880" spans="2:11" ht="12.75">
      <c r="B880" s="5"/>
      <c r="C880" s="5"/>
      <c r="J880" s="5"/>
      <c r="K880" s="5"/>
    </row>
    <row r="881" spans="2:11" ht="12.75">
      <c r="B881" s="5"/>
      <c r="C881" s="5"/>
      <c r="J881" s="5"/>
      <c r="K881" s="5"/>
    </row>
    <row r="882" spans="2:11" ht="12.75">
      <c r="B882" s="5"/>
      <c r="C882" s="5"/>
      <c r="J882" s="5"/>
      <c r="K882" s="5"/>
    </row>
    <row r="883" spans="2:11" ht="12.75">
      <c r="B883" s="5"/>
      <c r="C883" s="5"/>
      <c r="J883" s="5"/>
      <c r="K883" s="5"/>
    </row>
    <row r="884" spans="2:11" ht="12.75">
      <c r="B884" s="5"/>
      <c r="C884" s="5"/>
      <c r="J884" s="5"/>
      <c r="K884" s="5"/>
    </row>
    <row r="885" spans="2:11" ht="12.75">
      <c r="B885" s="5"/>
      <c r="C885" s="5"/>
      <c r="J885" s="5"/>
      <c r="K885" s="5"/>
    </row>
    <row r="886" spans="2:11" ht="12.75">
      <c r="B886" s="5"/>
      <c r="C886" s="5"/>
      <c r="J886" s="5"/>
      <c r="K886" s="5"/>
    </row>
    <row r="887" spans="2:11" ht="12.75">
      <c r="B887" s="5"/>
      <c r="C887" s="5"/>
      <c r="J887" s="5"/>
      <c r="K887" s="5"/>
    </row>
    <row r="888" spans="2:11" ht="12.75">
      <c r="B888" s="5"/>
      <c r="C888" s="5"/>
      <c r="J888" s="5"/>
      <c r="K888" s="5"/>
    </row>
    <row r="889" spans="2:11" ht="12.75">
      <c r="B889" s="5"/>
      <c r="C889" s="5"/>
      <c r="J889" s="5"/>
      <c r="K889" s="5"/>
    </row>
    <row r="890" spans="2:11" ht="12.75">
      <c r="B890" s="5"/>
      <c r="C890" s="5"/>
      <c r="J890" s="5"/>
      <c r="K890" s="5"/>
    </row>
    <row r="891" spans="2:11" ht="12.75">
      <c r="B891" s="5"/>
      <c r="C891" s="5"/>
      <c r="J891" s="5"/>
      <c r="K891" s="5"/>
    </row>
    <row r="892" spans="2:11" ht="12.75">
      <c r="B892" s="5"/>
      <c r="C892" s="5"/>
      <c r="J892" s="5"/>
      <c r="K892" s="5"/>
    </row>
    <row r="893" spans="2:11" ht="12.75">
      <c r="B893" s="5"/>
      <c r="C893" s="5"/>
      <c r="J893" s="5"/>
      <c r="K893" s="5"/>
    </row>
    <row r="894" spans="2:11" ht="12.75">
      <c r="B894" s="5"/>
      <c r="C894" s="5"/>
      <c r="J894" s="5"/>
      <c r="K894" s="5"/>
    </row>
    <row r="895" spans="2:11" ht="12.75">
      <c r="B895" s="5"/>
      <c r="C895" s="5"/>
      <c r="J895" s="5"/>
      <c r="K895" s="5"/>
    </row>
    <row r="896" spans="2:11" ht="12.75">
      <c r="B896" s="5"/>
      <c r="C896" s="5"/>
      <c r="J896" s="5"/>
      <c r="K896" s="5"/>
    </row>
    <row r="897" spans="2:11" ht="12.75">
      <c r="B897" s="5"/>
      <c r="C897" s="5"/>
      <c r="J897" s="5"/>
      <c r="K897" s="5"/>
    </row>
    <row r="898" spans="2:11" ht="12.75">
      <c r="B898" s="5"/>
      <c r="C898" s="5"/>
      <c r="J898" s="5"/>
      <c r="K898" s="5"/>
    </row>
    <row r="899" spans="2:11" ht="12.75">
      <c r="B899" s="5"/>
      <c r="C899" s="5"/>
      <c r="J899" s="5"/>
      <c r="K899" s="5"/>
    </row>
    <row r="900" spans="2:11" ht="12.75">
      <c r="B900" s="5"/>
      <c r="C900" s="5"/>
      <c r="J900" s="5"/>
      <c r="K900" s="5"/>
    </row>
    <row r="901" spans="2:11" ht="12.75">
      <c r="B901" s="5"/>
      <c r="C901" s="5"/>
      <c r="J901" s="5"/>
      <c r="K901" s="5"/>
    </row>
    <row r="902" spans="2:11" ht="12.75">
      <c r="B902" s="5"/>
      <c r="C902" s="5"/>
      <c r="J902" s="5"/>
      <c r="K902" s="5"/>
    </row>
    <row r="903" spans="2:11" ht="12.75">
      <c r="B903" s="5"/>
      <c r="C903" s="5"/>
      <c r="J903" s="5"/>
      <c r="K903" s="5"/>
    </row>
    <row r="904" spans="2:11" ht="12.75">
      <c r="B904" s="5"/>
      <c r="C904" s="5"/>
      <c r="J904" s="5"/>
      <c r="K904" s="5"/>
    </row>
    <row r="905" spans="2:11" ht="12.75">
      <c r="B905" s="5"/>
      <c r="C905" s="5"/>
      <c r="J905" s="5"/>
      <c r="K905" s="5"/>
    </row>
    <row r="906" spans="2:11" ht="12.75">
      <c r="B906" s="5"/>
      <c r="C906" s="5"/>
      <c r="J906" s="5"/>
      <c r="K906" s="5"/>
    </row>
    <row r="907" spans="2:11" ht="12.75">
      <c r="B907" s="5"/>
      <c r="C907" s="5"/>
      <c r="J907" s="5"/>
      <c r="K907" s="5"/>
    </row>
    <row r="908" spans="2:11" ht="12.75">
      <c r="B908" s="5"/>
      <c r="C908" s="5"/>
      <c r="J908" s="5"/>
      <c r="K908" s="5"/>
    </row>
    <row r="909" spans="2:11" ht="12.75">
      <c r="B909" s="5"/>
      <c r="C909" s="5"/>
      <c r="J909" s="5"/>
      <c r="K909" s="5"/>
    </row>
    <row r="910" spans="2:11" ht="12.75">
      <c r="B910" s="5"/>
      <c r="C910" s="5"/>
      <c r="J910" s="5"/>
      <c r="K910" s="5"/>
    </row>
    <row r="911" spans="2:11" ht="12.75">
      <c r="B911" s="5"/>
      <c r="C911" s="5"/>
      <c r="J911" s="5"/>
      <c r="K911" s="5"/>
    </row>
    <row r="912" spans="2:11" ht="12.75">
      <c r="B912" s="5"/>
      <c r="C912" s="5"/>
      <c r="J912" s="5"/>
      <c r="K912" s="5"/>
    </row>
    <row r="913" spans="2:11" ht="12.75">
      <c r="B913" s="5"/>
      <c r="C913" s="5"/>
      <c r="J913" s="5"/>
      <c r="K913" s="5"/>
    </row>
    <row r="914" spans="2:11" ht="12.75">
      <c r="B914" s="5"/>
      <c r="C914" s="5"/>
      <c r="J914" s="5"/>
      <c r="K914" s="5"/>
    </row>
    <row r="915" spans="2:11" ht="12.75">
      <c r="B915" s="5"/>
      <c r="C915" s="5"/>
      <c r="J915" s="5"/>
      <c r="K915" s="5"/>
    </row>
    <row r="916" spans="2:11" ht="12.75">
      <c r="B916" s="5"/>
      <c r="C916" s="5"/>
      <c r="J916" s="5"/>
      <c r="K916" s="5"/>
    </row>
    <row r="917" spans="2:11" ht="12.75">
      <c r="B917" s="5"/>
      <c r="C917" s="5"/>
      <c r="J917" s="5"/>
      <c r="K917" s="5"/>
    </row>
    <row r="918" spans="2:11" ht="12.75">
      <c r="B918" s="5"/>
      <c r="C918" s="5"/>
      <c r="J918" s="5"/>
      <c r="K918" s="5"/>
    </row>
    <row r="919" spans="2:11" ht="12.75">
      <c r="B919" s="5"/>
      <c r="C919" s="5"/>
      <c r="J919" s="5"/>
      <c r="K919" s="5"/>
    </row>
    <row r="920" spans="2:11" ht="12.75">
      <c r="B920" s="5"/>
      <c r="C920" s="5"/>
      <c r="J920" s="5"/>
      <c r="K920" s="5"/>
    </row>
    <row r="921" spans="2:11" ht="12.75">
      <c r="B921" s="5"/>
      <c r="C921" s="5"/>
      <c r="J921" s="5"/>
      <c r="K921" s="5"/>
    </row>
    <row r="922" spans="2:11" ht="12.75">
      <c r="B922" s="5"/>
      <c r="C922" s="5"/>
      <c r="J922" s="5"/>
      <c r="K922" s="5"/>
    </row>
    <row r="923" spans="2:11" ht="12.75">
      <c r="B923" s="5"/>
      <c r="C923" s="5"/>
      <c r="J923" s="5"/>
      <c r="K923" s="5"/>
    </row>
    <row r="924" spans="2:11" ht="12.75">
      <c r="B924" s="5"/>
      <c r="C924" s="5"/>
      <c r="J924" s="5"/>
      <c r="K924" s="5"/>
    </row>
    <row r="925" spans="2:11" ht="12.75">
      <c r="B925" s="5"/>
      <c r="C925" s="5"/>
      <c r="J925" s="5"/>
      <c r="K925" s="5"/>
    </row>
    <row r="926" spans="2:11" ht="12.75">
      <c r="B926" s="5"/>
      <c r="C926" s="5"/>
      <c r="J926" s="5"/>
      <c r="K926" s="5"/>
    </row>
    <row r="927" spans="2:11" ht="12.75">
      <c r="B927" s="5"/>
      <c r="C927" s="5"/>
      <c r="J927" s="5"/>
      <c r="K927" s="5"/>
    </row>
    <row r="928" spans="2:11" ht="12.75">
      <c r="B928" s="5"/>
      <c r="C928" s="5"/>
      <c r="J928" s="5"/>
      <c r="K928" s="5"/>
    </row>
    <row r="929" spans="2:11" ht="12.75">
      <c r="B929" s="5"/>
      <c r="C929" s="5"/>
      <c r="J929" s="5"/>
      <c r="K929" s="5"/>
    </row>
    <row r="930" spans="2:11" ht="12.75">
      <c r="B930" s="5"/>
      <c r="C930" s="5"/>
      <c r="J930" s="5"/>
      <c r="K930" s="5"/>
    </row>
    <row r="931" spans="2:11" ht="12.75">
      <c r="B931" s="5"/>
      <c r="C931" s="5"/>
      <c r="J931" s="5"/>
      <c r="K931" s="5"/>
    </row>
    <row r="932" spans="2:11" ht="12.75">
      <c r="B932" s="5"/>
      <c r="C932" s="5"/>
      <c r="J932" s="5"/>
      <c r="K932" s="5"/>
    </row>
    <row r="933" spans="2:11" ht="12.75">
      <c r="B933" s="5"/>
      <c r="C933" s="5"/>
      <c r="J933" s="5"/>
      <c r="K933" s="5"/>
    </row>
    <row r="934" spans="2:11" ht="12.75">
      <c r="B934" s="5"/>
      <c r="C934" s="5"/>
      <c r="J934" s="5"/>
      <c r="K934" s="5"/>
    </row>
    <row r="935" spans="2:11" ht="12.75">
      <c r="B935" s="5"/>
      <c r="C935" s="5"/>
      <c r="J935" s="5"/>
      <c r="K935" s="5"/>
    </row>
    <row r="936" spans="2:11" ht="12.75">
      <c r="B936" s="5"/>
      <c r="C936" s="5"/>
      <c r="J936" s="5"/>
      <c r="K936" s="5"/>
    </row>
    <row r="937" spans="2:11" ht="12.75">
      <c r="B937" s="5"/>
      <c r="C937" s="5"/>
      <c r="J937" s="5"/>
      <c r="K937" s="5"/>
    </row>
    <row r="938" spans="2:11" ht="12.75">
      <c r="B938" s="5"/>
      <c r="C938" s="5"/>
      <c r="J938" s="5"/>
      <c r="K938" s="5"/>
    </row>
    <row r="939" spans="2:11" ht="12.75">
      <c r="B939" s="5"/>
      <c r="C939" s="5"/>
      <c r="J939" s="5"/>
      <c r="K939" s="5"/>
    </row>
    <row r="940" spans="2:11" ht="12.75">
      <c r="B940" s="5"/>
      <c r="C940" s="5"/>
      <c r="J940" s="5"/>
      <c r="K940" s="5"/>
    </row>
    <row r="941" spans="2:11" ht="12.75">
      <c r="B941" s="5"/>
      <c r="C941" s="5"/>
      <c r="J941" s="5"/>
      <c r="K941" s="5"/>
    </row>
    <row r="942" spans="2:11" ht="12.75">
      <c r="B942" s="5"/>
      <c r="C942" s="5"/>
      <c r="J942" s="5"/>
      <c r="K942" s="5"/>
    </row>
    <row r="943" spans="2:11" ht="12.75">
      <c r="B943" s="5"/>
      <c r="C943" s="5"/>
      <c r="J943" s="5"/>
      <c r="K943" s="5"/>
    </row>
    <row r="944" spans="2:11" ht="12.75">
      <c r="B944" s="5"/>
      <c r="C944" s="5"/>
      <c r="J944" s="5"/>
      <c r="K944" s="5"/>
    </row>
    <row r="945" spans="2:11" ht="12.75">
      <c r="B945" s="5"/>
      <c r="C945" s="5"/>
      <c r="J945" s="5"/>
      <c r="K945" s="5"/>
    </row>
    <row r="946" spans="2:11" ht="12.75">
      <c r="B946" s="5"/>
      <c r="C946" s="5"/>
      <c r="J946" s="5"/>
      <c r="K946" s="5"/>
    </row>
    <row r="947" spans="2:11" ht="12.75">
      <c r="B947" s="5"/>
      <c r="C947" s="5"/>
      <c r="J947" s="5"/>
      <c r="K947" s="5"/>
    </row>
    <row r="948" spans="2:11" ht="12.75">
      <c r="B948" s="5"/>
      <c r="C948" s="5"/>
      <c r="J948" s="5"/>
      <c r="K948" s="5"/>
    </row>
    <row r="949" spans="2:11" ht="12.75">
      <c r="B949" s="5"/>
      <c r="C949" s="5"/>
      <c r="J949" s="5"/>
      <c r="K949" s="5"/>
    </row>
    <row r="950" spans="2:11" ht="12.75">
      <c r="B950" s="5"/>
      <c r="C950" s="5"/>
      <c r="J950" s="5"/>
      <c r="K950" s="5"/>
    </row>
    <row r="951" spans="2:11" ht="12.75">
      <c r="B951" s="5"/>
      <c r="C951" s="5"/>
      <c r="J951" s="5"/>
      <c r="K951" s="5"/>
    </row>
    <row r="952" spans="2:11" ht="12.75">
      <c r="B952" s="5"/>
      <c r="C952" s="5"/>
      <c r="J952" s="5"/>
      <c r="K952" s="5"/>
    </row>
    <row r="953" spans="2:11" ht="12.75">
      <c r="B953" s="5"/>
      <c r="C953" s="5"/>
      <c r="J953" s="5"/>
      <c r="K953" s="5"/>
    </row>
    <row r="954" spans="2:11" ht="12.75">
      <c r="B954" s="5"/>
      <c r="C954" s="5"/>
      <c r="J954" s="5"/>
      <c r="K954" s="5"/>
    </row>
    <row r="955" spans="2:11" ht="12.75">
      <c r="B955" s="5"/>
      <c r="C955" s="5"/>
      <c r="J955" s="5"/>
      <c r="K955" s="5"/>
    </row>
    <row r="956" spans="2:11" ht="12.75">
      <c r="B956" s="5"/>
      <c r="C956" s="5"/>
      <c r="J956" s="5"/>
      <c r="K956" s="5"/>
    </row>
    <row r="957" spans="2:11" ht="12.75">
      <c r="B957" s="5"/>
      <c r="C957" s="5"/>
      <c r="J957" s="5"/>
      <c r="K957" s="5"/>
    </row>
    <row r="958" spans="2:11" ht="12.75">
      <c r="B958" s="5"/>
      <c r="C958" s="5"/>
      <c r="J958" s="5"/>
      <c r="K958" s="5"/>
    </row>
    <row r="959" spans="2:11" ht="12.75">
      <c r="B959" s="5"/>
      <c r="C959" s="5"/>
      <c r="J959" s="5"/>
      <c r="K959" s="5"/>
    </row>
    <row r="960" spans="2:11" ht="12.75">
      <c r="B960" s="5"/>
      <c r="C960" s="5"/>
      <c r="J960" s="5"/>
      <c r="K960" s="5"/>
    </row>
    <row r="961" spans="2:11" ht="12.75">
      <c r="B961" s="5"/>
      <c r="C961" s="5"/>
      <c r="J961" s="5"/>
      <c r="K961" s="5"/>
    </row>
    <row r="962" spans="2:11" ht="12.75">
      <c r="B962" s="5"/>
      <c r="C962" s="5"/>
      <c r="J962" s="5"/>
      <c r="K962" s="5"/>
    </row>
    <row r="963" spans="2:11" ht="12.75">
      <c r="B963" s="5"/>
      <c r="C963" s="5"/>
      <c r="J963" s="5"/>
      <c r="K963" s="5"/>
    </row>
    <row r="964" spans="2:11" ht="12.75">
      <c r="B964" s="5"/>
      <c r="C964" s="5"/>
      <c r="J964" s="5"/>
      <c r="K964" s="5"/>
    </row>
    <row r="965" spans="2:11" ht="12.75">
      <c r="B965" s="5"/>
      <c r="C965" s="5"/>
      <c r="J965" s="5"/>
      <c r="K965" s="5"/>
    </row>
    <row r="966" spans="2:11" ht="12.75">
      <c r="B966" s="5"/>
      <c r="C966" s="5"/>
      <c r="J966" s="5"/>
      <c r="K966" s="5"/>
    </row>
    <row r="967" spans="2:11" ht="12.75">
      <c r="B967" s="5"/>
      <c r="C967" s="5"/>
      <c r="J967" s="5"/>
      <c r="K967" s="5"/>
    </row>
    <row r="968" spans="2:11" ht="12.75">
      <c r="B968" s="5"/>
      <c r="C968" s="5"/>
      <c r="J968" s="5"/>
      <c r="K968" s="5"/>
    </row>
    <row r="969" spans="2:11" ht="12.75">
      <c r="B969" s="5"/>
      <c r="C969" s="5"/>
      <c r="J969" s="5"/>
      <c r="K969" s="5"/>
    </row>
    <row r="970" spans="2:11" ht="12.75">
      <c r="B970" s="5"/>
      <c r="C970" s="5"/>
      <c r="J970" s="5"/>
      <c r="K970" s="5"/>
    </row>
    <row r="971" spans="2:11" ht="12.75">
      <c r="B971" s="5"/>
      <c r="C971" s="5"/>
      <c r="J971" s="5"/>
      <c r="K971" s="5"/>
    </row>
    <row r="972" spans="2:11" ht="12.75">
      <c r="B972" s="5"/>
      <c r="C972" s="5"/>
      <c r="J972" s="5"/>
      <c r="K972" s="5"/>
    </row>
    <row r="973" spans="2:11" ht="12.75">
      <c r="B973" s="5"/>
      <c r="C973" s="5"/>
      <c r="J973" s="5"/>
      <c r="K973" s="5"/>
    </row>
    <row r="974" spans="2:11" ht="12.75">
      <c r="B974" s="5"/>
      <c r="C974" s="5"/>
      <c r="J974" s="5"/>
      <c r="K974" s="5"/>
    </row>
    <row r="975" spans="2:11" ht="12.75">
      <c r="B975" s="5"/>
      <c r="C975" s="5"/>
      <c r="J975" s="5"/>
      <c r="K975" s="5"/>
    </row>
    <row r="976" spans="2:11" ht="12.75">
      <c r="B976" s="5"/>
      <c r="C976" s="5"/>
      <c r="J976" s="5"/>
      <c r="K976" s="5"/>
    </row>
    <row r="977" spans="2:11" ht="12.75">
      <c r="B977" s="5"/>
      <c r="C977" s="5"/>
      <c r="J977" s="5"/>
      <c r="K977" s="5"/>
    </row>
    <row r="978" spans="2:11" ht="12.75">
      <c r="B978" s="5"/>
      <c r="C978" s="5"/>
      <c r="J978" s="5"/>
      <c r="K978" s="5"/>
    </row>
    <row r="979" spans="2:11" ht="12.75">
      <c r="B979" s="5"/>
      <c r="C979" s="5"/>
      <c r="J979" s="5"/>
      <c r="K979" s="5"/>
    </row>
    <row r="980" spans="2:11" ht="12.75">
      <c r="B980" s="5"/>
      <c r="C980" s="5"/>
      <c r="J980" s="5"/>
      <c r="K980" s="5"/>
    </row>
    <row r="981" spans="2:11" ht="12.75">
      <c r="B981" s="5"/>
      <c r="C981" s="5"/>
      <c r="J981" s="5"/>
      <c r="K981" s="5"/>
    </row>
    <row r="982" spans="2:11" ht="12.75">
      <c r="B982" s="5"/>
      <c r="C982" s="5"/>
      <c r="J982" s="5"/>
      <c r="K982" s="5"/>
    </row>
    <row r="983" spans="2:11" ht="12.75">
      <c r="B983" s="5"/>
      <c r="C983" s="5"/>
      <c r="J983" s="5"/>
      <c r="K983" s="5"/>
    </row>
    <row r="984" spans="2:11" ht="12.75">
      <c r="B984" s="5"/>
      <c r="C984" s="5"/>
      <c r="J984" s="5"/>
      <c r="K984" s="5"/>
    </row>
    <row r="985" spans="2:11" ht="12.75">
      <c r="B985" s="5"/>
      <c r="C985" s="5"/>
      <c r="J985" s="5"/>
      <c r="K985" s="5"/>
    </row>
    <row r="986" spans="2:11" ht="12.75">
      <c r="B986" s="5"/>
      <c r="C986" s="5"/>
      <c r="J986" s="5"/>
      <c r="K986" s="5"/>
    </row>
    <row r="987" spans="2:11" ht="12.75">
      <c r="B987" s="5"/>
      <c r="C987" s="5"/>
      <c r="J987" s="5"/>
      <c r="K987" s="5"/>
    </row>
    <row r="988" spans="2:11" ht="12.75">
      <c r="B988" s="5"/>
      <c r="C988" s="5"/>
      <c r="J988" s="5"/>
      <c r="K988" s="5"/>
    </row>
    <row r="989" spans="2:11" ht="12.75">
      <c r="B989" s="5"/>
      <c r="C989" s="5"/>
      <c r="J989" s="5"/>
      <c r="K989" s="5"/>
    </row>
    <row r="990" spans="2:11" ht="12.75">
      <c r="B990" s="5"/>
      <c r="C990" s="5"/>
      <c r="J990" s="5"/>
      <c r="K990" s="5"/>
    </row>
    <row r="991" spans="2:11" ht="12.75">
      <c r="B991" s="5"/>
      <c r="C991" s="5"/>
      <c r="J991" s="5"/>
      <c r="K991" s="5"/>
    </row>
    <row r="992" spans="2:11" ht="12.75">
      <c r="B992" s="5"/>
      <c r="C992" s="5"/>
      <c r="J992" s="5"/>
      <c r="K992" s="5"/>
    </row>
    <row r="993" spans="2:11" ht="12.75">
      <c r="B993" s="5"/>
      <c r="C993" s="5"/>
      <c r="J993" s="5"/>
      <c r="K993" s="5"/>
    </row>
    <row r="994" spans="2:11" ht="12.75">
      <c r="B994" s="5"/>
      <c r="C994" s="5"/>
      <c r="J994" s="5"/>
      <c r="K994" s="5"/>
    </row>
    <row r="995" spans="2:11" ht="12.75">
      <c r="B995" s="5"/>
      <c r="C995" s="5"/>
      <c r="J995" s="5"/>
      <c r="K995" s="5"/>
    </row>
    <row r="996" spans="2:11" ht="12.75">
      <c r="B996" s="5"/>
      <c r="C996" s="5"/>
      <c r="J996" s="5"/>
      <c r="K996" s="5"/>
    </row>
    <row r="997" spans="2:11" ht="12.75">
      <c r="B997" s="5"/>
      <c r="C997" s="5"/>
      <c r="J997" s="5"/>
      <c r="K997" s="5"/>
    </row>
    <row r="998" spans="2:11" ht="12.75">
      <c r="B998" s="5"/>
      <c r="C998" s="5"/>
      <c r="J998" s="5"/>
      <c r="K998" s="5"/>
    </row>
    <row r="999" spans="2:11" ht="12.75">
      <c r="B999" s="5"/>
      <c r="C999" s="5"/>
      <c r="J999" s="5"/>
      <c r="K999" s="5"/>
    </row>
    <row r="1000" spans="2:11" ht="12.75">
      <c r="B1000" s="5"/>
      <c r="C1000" s="5"/>
      <c r="J1000" s="5"/>
      <c r="K1000" s="5"/>
    </row>
    <row r="1001" spans="2:11" ht="12.75">
      <c r="B1001" s="5"/>
      <c r="C1001" s="5"/>
      <c r="J1001" s="5"/>
      <c r="K1001" s="5"/>
    </row>
    <row r="1002" spans="2:11" ht="12.75">
      <c r="B1002" s="5"/>
      <c r="C1002" s="5"/>
      <c r="J1002" s="5"/>
      <c r="K1002" s="5"/>
    </row>
    <row r="1003" spans="2:11" ht="12.75">
      <c r="B1003" s="5"/>
      <c r="C1003" s="5"/>
      <c r="J1003" s="5"/>
      <c r="K1003" s="5"/>
    </row>
    <row r="1004" spans="2:11" ht="12.75">
      <c r="B1004" s="5"/>
      <c r="C1004" s="5"/>
      <c r="J1004" s="5"/>
      <c r="K1004" s="5"/>
    </row>
    <row r="1005" spans="2:11" ht="12.75">
      <c r="B1005" s="5"/>
      <c r="C1005" s="5"/>
      <c r="J1005" s="5"/>
      <c r="K1005" s="5"/>
    </row>
    <row r="1006" spans="2:11" ht="12.75">
      <c r="B1006" s="5"/>
      <c r="C1006" s="5"/>
      <c r="J1006" s="5"/>
      <c r="K1006" s="5"/>
    </row>
    <row r="1007" spans="2:11" ht="12.75">
      <c r="B1007" s="5"/>
      <c r="C1007" s="5"/>
      <c r="J1007" s="5"/>
      <c r="K1007" s="5"/>
    </row>
    <row r="1008" spans="2:11" ht="12.75">
      <c r="B1008" s="5"/>
      <c r="C1008" s="5"/>
      <c r="J1008" s="5"/>
      <c r="K1008" s="5"/>
    </row>
    <row r="1009" spans="10:11" ht="12.75">
      <c r="J1009" s="5"/>
      <c r="K1009" s="5"/>
    </row>
    <row r="1010" spans="10:11" ht="12.75">
      <c r="J1010" s="5"/>
      <c r="K1010" s="5"/>
    </row>
    <row r="1011" spans="10:11" ht="12.75">
      <c r="J1011" s="5"/>
      <c r="K1011" s="5"/>
    </row>
    <row r="1012" spans="10:11" ht="12.75">
      <c r="J1012" s="5"/>
      <c r="K1012" s="5"/>
    </row>
    <row r="1013" spans="10:11" ht="12.75">
      <c r="J1013" s="5"/>
      <c r="K1013" s="5"/>
    </row>
    <row r="1014" spans="10:11" ht="12.75">
      <c r="J1014" s="5"/>
      <c r="K1014" s="5"/>
    </row>
    <row r="1015" spans="10:11" ht="12.75">
      <c r="J1015" s="5"/>
      <c r="K1015" s="5"/>
    </row>
    <row r="1016" spans="10:11" ht="12.75">
      <c r="J1016" s="5"/>
      <c r="K1016" s="5"/>
    </row>
    <row r="1017" spans="10:11" ht="12.75">
      <c r="J1017" s="5"/>
      <c r="K1017" s="5"/>
    </row>
    <row r="1018" spans="10:11" ht="12.75">
      <c r="J1018" s="5"/>
      <c r="K1018" s="5"/>
    </row>
    <row r="1019" spans="10:11" ht="12.75">
      <c r="J1019" s="5"/>
      <c r="K1019" s="5"/>
    </row>
    <row r="1020" spans="10:11" ht="12.75">
      <c r="J1020" s="5"/>
      <c r="K1020" s="5"/>
    </row>
    <row r="1021" spans="10:11" ht="12.75">
      <c r="J1021" s="5"/>
      <c r="K1021" s="5"/>
    </row>
    <row r="1022" spans="10:11" ht="12.75">
      <c r="J1022" s="5"/>
      <c r="K1022" s="5"/>
    </row>
    <row r="1023" spans="10:11" ht="12.75">
      <c r="J1023" s="5"/>
      <c r="K1023" s="5"/>
    </row>
    <row r="1024" spans="10:11" ht="12.75">
      <c r="J1024" s="5"/>
      <c r="K1024" s="5"/>
    </row>
    <row r="1025" spans="10:11" ht="12.75">
      <c r="J1025" s="5"/>
      <c r="K1025" s="5"/>
    </row>
    <row r="1026" spans="10:11" ht="12.75">
      <c r="J1026" s="5"/>
      <c r="K1026" s="5"/>
    </row>
    <row r="1027" spans="10:11" ht="12.75">
      <c r="J1027" s="5"/>
      <c r="K1027" s="5"/>
    </row>
    <row r="1028" spans="10:11" ht="12.75">
      <c r="J1028" s="5"/>
      <c r="K1028" s="5"/>
    </row>
    <row r="1029" spans="10:11" ht="12.75">
      <c r="J1029" s="5"/>
      <c r="K1029" s="5"/>
    </row>
    <row r="1030" spans="10:11" ht="12.75">
      <c r="J1030" s="5"/>
      <c r="K1030" s="5"/>
    </row>
    <row r="1031" spans="10:11" ht="12.75">
      <c r="J1031" s="5"/>
      <c r="K1031" s="5"/>
    </row>
    <row r="1032" spans="10:11" ht="12.75">
      <c r="J1032" s="5"/>
      <c r="K1032" s="5"/>
    </row>
    <row r="1033" spans="10:11" ht="12.75">
      <c r="J1033" s="5"/>
      <c r="K1033" s="5"/>
    </row>
    <row r="1034" spans="10:11" ht="12.75">
      <c r="J1034" s="5"/>
      <c r="K1034" s="5"/>
    </row>
    <row r="1035" spans="10:11" ht="12.75">
      <c r="J1035" s="5"/>
      <c r="K1035" s="5"/>
    </row>
    <row r="1036" spans="10:11" ht="12.75">
      <c r="J1036" s="5"/>
      <c r="K1036" s="5"/>
    </row>
    <row r="1037" spans="10:11" ht="12.75">
      <c r="J1037" s="5"/>
      <c r="K1037" s="5"/>
    </row>
    <row r="1038" spans="10:11" ht="12.75">
      <c r="J1038" s="5"/>
      <c r="K1038" s="5"/>
    </row>
    <row r="1039" spans="10:11" ht="12.75">
      <c r="J1039" s="5"/>
      <c r="K1039" s="5"/>
    </row>
    <row r="1040" spans="10:11" ht="12.75">
      <c r="J1040" s="5"/>
      <c r="K1040" s="5"/>
    </row>
    <row r="1041" spans="10:11" ht="12.75">
      <c r="J1041" s="5"/>
      <c r="K1041" s="5"/>
    </row>
    <row r="1042" spans="10:11" ht="12.75">
      <c r="J1042" s="5"/>
      <c r="K1042" s="5"/>
    </row>
    <row r="1043" spans="10:11" ht="12.75">
      <c r="J1043" s="5"/>
      <c r="K1043" s="5"/>
    </row>
    <row r="1044" spans="10:11" ht="12.75">
      <c r="J1044" s="5"/>
      <c r="K1044" s="5"/>
    </row>
    <row r="1045" spans="10:11" ht="12.75">
      <c r="J1045" s="5"/>
      <c r="K1045" s="5"/>
    </row>
    <row r="1046" spans="10:11" ht="12.75">
      <c r="J1046" s="5"/>
      <c r="K1046" s="5"/>
    </row>
    <row r="1047" spans="10:11" ht="12.75">
      <c r="J1047" s="5"/>
      <c r="K1047" s="5"/>
    </row>
    <row r="1048" spans="10:11" ht="12.75">
      <c r="J1048" s="5"/>
      <c r="K1048" s="5"/>
    </row>
    <row r="1049" spans="10:11" ht="12.75">
      <c r="J1049" s="5"/>
      <c r="K1049" s="5"/>
    </row>
    <row r="1050" spans="10:11" ht="12.75">
      <c r="J1050" s="5"/>
      <c r="K1050" s="5"/>
    </row>
    <row r="1051" spans="10:11" ht="12.75">
      <c r="J1051" s="5"/>
      <c r="K1051" s="5"/>
    </row>
    <row r="1052" spans="10:11" ht="12.75">
      <c r="J1052" s="5"/>
      <c r="K1052" s="5"/>
    </row>
    <row r="1053" spans="10:11" ht="12.75">
      <c r="J1053" s="5"/>
      <c r="K1053" s="5"/>
    </row>
    <row r="1054" spans="10:11" ht="12.75">
      <c r="J1054" s="5"/>
      <c r="K1054" s="5"/>
    </row>
    <row r="1055" spans="10:11" ht="12.75">
      <c r="J1055" s="5"/>
      <c r="K1055" s="5"/>
    </row>
    <row r="1056" spans="10:11" ht="12.75">
      <c r="J1056" s="5"/>
      <c r="K1056" s="5"/>
    </row>
    <row r="1057" spans="10:11" ht="12.75">
      <c r="J1057" s="5"/>
      <c r="K1057" s="5"/>
    </row>
    <row r="1058" spans="10:11" ht="12.75">
      <c r="J1058" s="5"/>
      <c r="K1058" s="5"/>
    </row>
    <row r="1059" spans="10:11" ht="12.75">
      <c r="J1059" s="5"/>
      <c r="K1059" s="5"/>
    </row>
    <row r="1060" spans="10:11" ht="12.75">
      <c r="J1060" s="5"/>
      <c r="K1060" s="5"/>
    </row>
    <row r="1061" spans="10:11" ht="12.75">
      <c r="J1061" s="5"/>
      <c r="K1061" s="5"/>
    </row>
    <row r="1062" spans="10:11" ht="12.75">
      <c r="J1062" s="5"/>
      <c r="K1062" s="5"/>
    </row>
    <row r="1063" spans="10:11" ht="12.75">
      <c r="J1063" s="5"/>
      <c r="K1063" s="5"/>
    </row>
    <row r="1064" spans="10:11" ht="12.75">
      <c r="J1064" s="5"/>
      <c r="K1064" s="5"/>
    </row>
    <row r="1065" spans="10:11" ht="12.75">
      <c r="J1065" s="5"/>
      <c r="K1065" s="5"/>
    </row>
    <row r="1066" spans="10:11" ht="12.75">
      <c r="J1066" s="5"/>
      <c r="K1066" s="5"/>
    </row>
    <row r="1067" spans="10:11" ht="12.75">
      <c r="J1067" s="5"/>
      <c r="K1067" s="5"/>
    </row>
    <row r="1068" spans="10:11" ht="12.75">
      <c r="J1068" s="5"/>
      <c r="K1068" s="5"/>
    </row>
    <row r="1069" spans="10:11" ht="12.75">
      <c r="J1069" s="5"/>
      <c r="K1069" s="5"/>
    </row>
    <row r="1070" spans="10:11" ht="12.75">
      <c r="J1070" s="5"/>
      <c r="K1070" s="5"/>
    </row>
    <row r="1071" spans="10:11" ht="12.75">
      <c r="J1071" s="5"/>
      <c r="K1071" s="5"/>
    </row>
    <row r="1072" spans="10:11" ht="12.75">
      <c r="J1072" s="5"/>
      <c r="K1072" s="5"/>
    </row>
    <row r="1073" spans="10:11" ht="12.75">
      <c r="J1073" s="5"/>
      <c r="K1073" s="5"/>
    </row>
    <row r="1074" spans="10:11" ht="12.75">
      <c r="J1074" s="5"/>
      <c r="K1074" s="5"/>
    </row>
    <row r="1075" spans="10:11" ht="12.75">
      <c r="J1075" s="5"/>
      <c r="K1075" s="5"/>
    </row>
    <row r="1076" spans="10:11" ht="12.75">
      <c r="J1076" s="5"/>
      <c r="K1076" s="5"/>
    </row>
    <row r="1077" spans="10:11" ht="12.75">
      <c r="J1077" s="5"/>
      <c r="K1077" s="5"/>
    </row>
    <row r="1078" spans="10:11" ht="12.75">
      <c r="J1078" s="5"/>
      <c r="K1078" s="5"/>
    </row>
    <row r="1079" spans="10:11" ht="12.75">
      <c r="J1079" s="5"/>
      <c r="K1079" s="5"/>
    </row>
    <row r="1080" spans="10:11" ht="12.75">
      <c r="J1080" s="5"/>
      <c r="K1080" s="5"/>
    </row>
    <row r="1081" spans="10:11" ht="12.75">
      <c r="J1081" s="5"/>
      <c r="K1081" s="5"/>
    </row>
    <row r="1082" spans="10:11" ht="12.75">
      <c r="J1082" s="5"/>
      <c r="K1082" s="5"/>
    </row>
    <row r="1083" spans="10:11" ht="12.75">
      <c r="J1083" s="5"/>
      <c r="K1083" s="5"/>
    </row>
    <row r="1084" spans="10:11" ht="12.75">
      <c r="J1084" s="5"/>
      <c r="K1084" s="5"/>
    </row>
    <row r="1085" spans="10:11" ht="12.75">
      <c r="J1085" s="5"/>
      <c r="K1085" s="5"/>
    </row>
    <row r="1086" spans="10:11" ht="12.75">
      <c r="J1086" s="5"/>
      <c r="K1086" s="5"/>
    </row>
    <row r="1087" spans="10:11" ht="12.75">
      <c r="J1087" s="5"/>
      <c r="K1087" s="5"/>
    </row>
    <row r="1088" spans="10:11" ht="12.75">
      <c r="J1088" s="5"/>
      <c r="K1088" s="5"/>
    </row>
    <row r="1089" spans="10:11" ht="12.75">
      <c r="J1089" s="5"/>
      <c r="K1089" s="5"/>
    </row>
    <row r="1090" spans="10:11" ht="12.75">
      <c r="J1090" s="5"/>
      <c r="K1090" s="5"/>
    </row>
    <row r="1091" spans="10:11" ht="12.75">
      <c r="J1091" s="5"/>
      <c r="K1091" s="5"/>
    </row>
    <row r="1092" spans="10:11" ht="12.75">
      <c r="J1092" s="5"/>
      <c r="K1092" s="5"/>
    </row>
    <row r="1093" spans="10:11" ht="12.75">
      <c r="J1093" s="5"/>
      <c r="K1093" s="5"/>
    </row>
    <row r="1094" spans="10:11" ht="12.75">
      <c r="J1094" s="5"/>
      <c r="K1094" s="5"/>
    </row>
    <row r="1095" spans="10:11" ht="12.75">
      <c r="J1095" s="5"/>
      <c r="K1095" s="5"/>
    </row>
    <row r="1096" spans="10:11" ht="12.75">
      <c r="J1096" s="5"/>
      <c r="K1096" s="5"/>
    </row>
    <row r="1097" spans="10:11" ht="12.75">
      <c r="J1097" s="5"/>
      <c r="K1097" s="5"/>
    </row>
    <row r="1098" spans="10:11" ht="12.75">
      <c r="J1098" s="5"/>
      <c r="K1098" s="5"/>
    </row>
    <row r="1099" spans="10:11" ht="12.75">
      <c r="J1099" s="5"/>
      <c r="K1099" s="5"/>
    </row>
    <row r="1100" spans="10:11" ht="12.75">
      <c r="J1100" s="5"/>
      <c r="K1100" s="5"/>
    </row>
    <row r="1101" spans="10:11" ht="12.75">
      <c r="J1101" s="5"/>
      <c r="K1101" s="5"/>
    </row>
    <row r="1102" spans="10:11" ht="12.75">
      <c r="J1102" s="5"/>
      <c r="K1102" s="5"/>
    </row>
    <row r="1103" spans="10:11" ht="12.75">
      <c r="J1103" s="5"/>
      <c r="K1103" s="5"/>
    </row>
    <row r="1104" spans="10:11" ht="12.75">
      <c r="J1104" s="5"/>
      <c r="K1104" s="5"/>
    </row>
    <row r="1105" spans="10:11" ht="12.75">
      <c r="J1105" s="5"/>
      <c r="K1105" s="5"/>
    </row>
    <row r="1106" spans="10:11" ht="12.75">
      <c r="J1106" s="5"/>
      <c r="K1106" s="5"/>
    </row>
    <row r="1107" spans="10:11" ht="12.75">
      <c r="J1107" s="5"/>
      <c r="K1107" s="5"/>
    </row>
    <row r="1108" spans="10:11" ht="12.75">
      <c r="J1108" s="5"/>
      <c r="K1108" s="5"/>
    </row>
    <row r="1109" spans="10:11" ht="12.75">
      <c r="J1109" s="5"/>
      <c r="K1109" s="5"/>
    </row>
    <row r="1110" spans="10:11" ht="12.75">
      <c r="J1110" s="5"/>
      <c r="K1110" s="5"/>
    </row>
    <row r="1111" spans="10:11" ht="12.75">
      <c r="J1111" s="5"/>
      <c r="K1111" s="5"/>
    </row>
    <row r="1112" spans="10:11" ht="12.75">
      <c r="J1112" s="5"/>
      <c r="K1112" s="5"/>
    </row>
    <row r="1113" spans="10:11" ht="12.75">
      <c r="J1113" s="5"/>
      <c r="K1113" s="5"/>
    </row>
    <row r="1114" spans="10:11" ht="12.75">
      <c r="J1114" s="5"/>
      <c r="K1114" s="5"/>
    </row>
    <row r="1115" spans="10:11" ht="12.75">
      <c r="J1115" s="5"/>
      <c r="K1115" s="5"/>
    </row>
    <row r="1116" spans="10:11" ht="12.75">
      <c r="J1116" s="5"/>
      <c r="K1116" s="5"/>
    </row>
    <row r="1117" spans="10:11" ht="12.75">
      <c r="J1117" s="5"/>
      <c r="K1117" s="5"/>
    </row>
    <row r="1118" spans="10:11" ht="12.75">
      <c r="J1118" s="5"/>
      <c r="K1118" s="5"/>
    </row>
    <row r="1119" spans="10:11" ht="12.75">
      <c r="J1119" s="5"/>
      <c r="K1119" s="5"/>
    </row>
    <row r="1120" spans="10:11" ht="12.75">
      <c r="J1120" s="5"/>
      <c r="K1120" s="5"/>
    </row>
    <row r="1121" spans="10:11" ht="12.75">
      <c r="J1121" s="5"/>
      <c r="K1121" s="5"/>
    </row>
    <row r="1122" spans="10:11" ht="12.75">
      <c r="J1122" s="5"/>
      <c r="K1122" s="5"/>
    </row>
    <row r="1123" spans="10:11" ht="12.75">
      <c r="J1123" s="5"/>
      <c r="K1123" s="5"/>
    </row>
    <row r="1124" spans="10:11" ht="12.75">
      <c r="J1124" s="5"/>
      <c r="K1124" s="5"/>
    </row>
    <row r="1125" spans="10:11" ht="12.75">
      <c r="J1125" s="5"/>
      <c r="K1125" s="5"/>
    </row>
    <row r="1126" spans="10:11" ht="12.75">
      <c r="J1126" s="5"/>
      <c r="K1126" s="5"/>
    </row>
    <row r="1127" spans="10:11" ht="12.75">
      <c r="J1127" s="5"/>
      <c r="K1127" s="5"/>
    </row>
    <row r="1128" spans="10:11" ht="12.75">
      <c r="J1128" s="5"/>
      <c r="K1128" s="5"/>
    </row>
    <row r="1129" spans="10:11" ht="12.75">
      <c r="J1129" s="5"/>
      <c r="K1129" s="5"/>
    </row>
    <row r="1130" spans="10:11" ht="12.75">
      <c r="J1130" s="5"/>
      <c r="K1130" s="5"/>
    </row>
    <row r="1131" spans="10:11" ht="12.75">
      <c r="J1131" s="5"/>
      <c r="K1131" s="5"/>
    </row>
    <row r="1132" spans="10:11" ht="12.75">
      <c r="J1132" s="5"/>
      <c r="K1132" s="5"/>
    </row>
    <row r="1133" spans="10:11" ht="12.75">
      <c r="J1133" s="5"/>
      <c r="K1133" s="5"/>
    </row>
    <row r="1134" spans="10:11" ht="12.75">
      <c r="J1134" s="5"/>
      <c r="K1134" s="5"/>
    </row>
    <row r="1135" spans="10:11" ht="12.75">
      <c r="J1135" s="5"/>
      <c r="K1135" s="5"/>
    </row>
    <row r="1136" spans="10:11" ht="12.75">
      <c r="J1136" s="5"/>
      <c r="K1136" s="5"/>
    </row>
    <row r="1137" spans="10:11" ht="12.75">
      <c r="J1137" s="5"/>
      <c r="K1137" s="5"/>
    </row>
    <row r="1138" spans="10:11" ht="12.75">
      <c r="J1138" s="5"/>
      <c r="K1138" s="5"/>
    </row>
    <row r="1139" spans="10:11" ht="12.75">
      <c r="J1139" s="5"/>
      <c r="K1139" s="5"/>
    </row>
    <row r="1140" spans="10:11" ht="12.75">
      <c r="J1140" s="5"/>
      <c r="K1140" s="5"/>
    </row>
    <row r="1141" spans="10:11" ht="12.75">
      <c r="J1141" s="5"/>
      <c r="K1141" s="5"/>
    </row>
    <row r="1142" spans="10:11" ht="12.75">
      <c r="J1142" s="5"/>
      <c r="K1142" s="5"/>
    </row>
    <row r="1143" spans="10:11" ht="12.75">
      <c r="J1143" s="5"/>
      <c r="K1143" s="5"/>
    </row>
    <row r="1144" spans="10:11" ht="12.75">
      <c r="J1144" s="5"/>
      <c r="K1144" s="5"/>
    </row>
    <row r="1145" spans="10:11" ht="12.75">
      <c r="J1145" s="5"/>
      <c r="K1145" s="5"/>
    </row>
    <row r="1146" spans="10:11" ht="12.75">
      <c r="J1146" s="5"/>
      <c r="K1146" s="5"/>
    </row>
    <row r="1147" spans="10:11" ht="12.75">
      <c r="J1147" s="5"/>
      <c r="K1147" s="5"/>
    </row>
    <row r="1148" spans="10:11" ht="12.75">
      <c r="J1148" s="5"/>
      <c r="K1148" s="5"/>
    </row>
    <row r="1149" spans="10:11" ht="12.75">
      <c r="J1149" s="5"/>
      <c r="K1149" s="5"/>
    </row>
    <row r="1150" spans="10:11" ht="12.75">
      <c r="J1150" s="5"/>
      <c r="K1150" s="5"/>
    </row>
    <row r="1151" spans="10:11" ht="12.75">
      <c r="J1151" s="5"/>
      <c r="K1151" s="5"/>
    </row>
    <row r="1152" spans="10:11" ht="12.75">
      <c r="J1152" s="5"/>
      <c r="K1152" s="5"/>
    </row>
    <row r="1153" spans="10:11" ht="12.75">
      <c r="J1153" s="5"/>
      <c r="K1153" s="5"/>
    </row>
    <row r="1154" spans="10:11" ht="12.75">
      <c r="J1154" s="5"/>
      <c r="K1154" s="5"/>
    </row>
    <row r="1155" spans="10:11" ht="12.75">
      <c r="J1155" s="5"/>
      <c r="K1155" s="5"/>
    </row>
    <row r="1156" spans="10:11" ht="12.75">
      <c r="J1156" s="5"/>
      <c r="K1156" s="5"/>
    </row>
    <row r="1157" spans="10:11" ht="12.75">
      <c r="J1157" s="5"/>
      <c r="K1157" s="5"/>
    </row>
    <row r="1158" spans="10:11" ht="12.75">
      <c r="J1158" s="5"/>
      <c r="K1158" s="5"/>
    </row>
    <row r="1159" spans="10:11" ht="12.75">
      <c r="J1159" s="5"/>
      <c r="K1159" s="5"/>
    </row>
    <row r="1160" spans="10:11" ht="12.75">
      <c r="J1160" s="5"/>
      <c r="K1160" s="5"/>
    </row>
    <row r="1161" spans="10:11" ht="12.75">
      <c r="J1161" s="5"/>
      <c r="K1161" s="5"/>
    </row>
    <row r="1162" spans="10:11" ht="12.75">
      <c r="J1162" s="5"/>
      <c r="K1162" s="5"/>
    </row>
    <row r="1163" spans="10:11" ht="12.75">
      <c r="J1163" s="5"/>
      <c r="K1163" s="5"/>
    </row>
    <row r="1164" spans="10:11" ht="12.75">
      <c r="J1164" s="5"/>
      <c r="K1164" s="5"/>
    </row>
    <row r="1165" spans="10:11" ht="12.75">
      <c r="J1165" s="5"/>
      <c r="K1165" s="5"/>
    </row>
    <row r="1166" spans="10:11" ht="12.75">
      <c r="J1166" s="5"/>
      <c r="K1166" s="5"/>
    </row>
    <row r="1167" spans="10:11" ht="12.75">
      <c r="J1167" s="5"/>
      <c r="K1167" s="5"/>
    </row>
    <row r="1168" spans="10:11" ht="12.75">
      <c r="J1168" s="5"/>
      <c r="K1168" s="5"/>
    </row>
    <row r="1169" spans="10:11" ht="12.75">
      <c r="J1169" s="5"/>
      <c r="K1169" s="5"/>
    </row>
    <row r="1170" spans="10:11" ht="12.75">
      <c r="J1170" s="5"/>
      <c r="K1170" s="5"/>
    </row>
    <row r="1171" spans="10:11" ht="12.75">
      <c r="J1171" s="5"/>
      <c r="K1171" s="5"/>
    </row>
    <row r="1172" spans="10:11" ht="12.75">
      <c r="J1172" s="5"/>
      <c r="K1172" s="5"/>
    </row>
    <row r="1173" spans="10:11" ht="12.75">
      <c r="J1173" s="5"/>
      <c r="K1173" s="5"/>
    </row>
    <row r="1174" spans="10:11" ht="12.75">
      <c r="J1174" s="5"/>
      <c r="K1174" s="5"/>
    </row>
    <row r="1175" spans="10:11" ht="12.75">
      <c r="J1175" s="5"/>
      <c r="K1175" s="5"/>
    </row>
    <row r="1176" spans="10:11" ht="12.75">
      <c r="J1176" s="5"/>
      <c r="K1176" s="5"/>
    </row>
    <row r="1177" spans="10:11" ht="12.75">
      <c r="J1177" s="5"/>
      <c r="K1177" s="5"/>
    </row>
    <row r="1178" spans="10:11" ht="12.75">
      <c r="J1178" s="5"/>
      <c r="K1178" s="5"/>
    </row>
    <row r="1179" spans="10:11" ht="12.75">
      <c r="J1179" s="5"/>
      <c r="K1179" s="5"/>
    </row>
    <row r="1180" spans="10:11" ht="12.75">
      <c r="J1180" s="5"/>
      <c r="K1180" s="5"/>
    </row>
    <row r="1181" spans="10:11" ht="12.75">
      <c r="J1181" s="5"/>
      <c r="K1181" s="5"/>
    </row>
    <row r="1182" spans="10:11" ht="12.75">
      <c r="J1182" s="5"/>
      <c r="K1182" s="5"/>
    </row>
    <row r="1183" spans="10:11" ht="12.75">
      <c r="J1183" s="5"/>
      <c r="K1183" s="5"/>
    </row>
    <row r="1184" spans="10:11" ht="12.75">
      <c r="J1184" s="5"/>
      <c r="K1184" s="5"/>
    </row>
    <row r="1185" spans="10:11" ht="12.75">
      <c r="J1185" s="5"/>
      <c r="K1185" s="5"/>
    </row>
    <row r="1186" spans="10:11" ht="12.75">
      <c r="J1186" s="5"/>
      <c r="K1186" s="5"/>
    </row>
    <row r="1187" spans="10:11" ht="12.75">
      <c r="J1187" s="5"/>
      <c r="K1187" s="5"/>
    </row>
    <row r="1188" spans="10:11" ht="12.75">
      <c r="J1188" s="5"/>
      <c r="K1188" s="5"/>
    </row>
    <row r="1189" spans="10:11" ht="12.75">
      <c r="J1189" s="5"/>
      <c r="K1189" s="5"/>
    </row>
    <row r="1190" spans="10:11" ht="12.75">
      <c r="J1190" s="5"/>
      <c r="K1190" s="5"/>
    </row>
    <row r="1191" spans="10:11" ht="12.75">
      <c r="J1191" s="5"/>
      <c r="K1191" s="5"/>
    </row>
    <row r="1192" spans="10:11" ht="12.75">
      <c r="J1192" s="5"/>
      <c r="K1192" s="5"/>
    </row>
    <row r="1193" spans="10:11" ht="12.75">
      <c r="J1193" s="5"/>
      <c r="K1193" s="5"/>
    </row>
    <row r="1194" spans="10:11" ht="12.75">
      <c r="J1194" s="5"/>
      <c r="K1194" s="5"/>
    </row>
    <row r="1195" spans="10:11" ht="12.75">
      <c r="J1195" s="5"/>
      <c r="K1195" s="5"/>
    </row>
    <row r="1196" spans="10:11" ht="12.75">
      <c r="J1196" s="5"/>
      <c r="K1196" s="5"/>
    </row>
    <row r="1197" spans="10:11" ht="12.75">
      <c r="J1197" s="5"/>
      <c r="K1197" s="5"/>
    </row>
    <row r="1198" spans="10:11" ht="12.75">
      <c r="J1198" s="5"/>
      <c r="K1198" s="5"/>
    </row>
    <row r="1199" spans="10:11" ht="12.75">
      <c r="J1199" s="5"/>
      <c r="K1199" s="5"/>
    </row>
    <row r="1200" spans="10:11" ht="12.75">
      <c r="J1200" s="5"/>
      <c r="K1200" s="5"/>
    </row>
    <row r="1201" spans="10:11" ht="12.75">
      <c r="J1201" s="5"/>
      <c r="K1201" s="5"/>
    </row>
    <row r="1202" spans="10:11" ht="12.75">
      <c r="J1202" s="5"/>
      <c r="K1202" s="5"/>
    </row>
    <row r="1203" spans="10:11" ht="12.75">
      <c r="J1203" s="5"/>
      <c r="K1203" s="5"/>
    </row>
    <row r="1204" spans="10:11" ht="12.75">
      <c r="J1204" s="5"/>
      <c r="K1204" s="5"/>
    </row>
    <row r="1205" spans="10:11" ht="12.75">
      <c r="J1205" s="5"/>
      <c r="K1205" s="5"/>
    </row>
    <row r="1206" spans="10:11" ht="12.75">
      <c r="J1206" s="5"/>
      <c r="K1206" s="5"/>
    </row>
    <row r="1207" spans="10:11" ht="12.75">
      <c r="J1207" s="5"/>
      <c r="K1207" s="5"/>
    </row>
    <row r="1208" spans="10:11" ht="12.75">
      <c r="J1208" s="5"/>
      <c r="K1208" s="5"/>
    </row>
    <row r="1209" spans="10:11" ht="12.75">
      <c r="J1209" s="5"/>
      <c r="K1209" s="5"/>
    </row>
    <row r="1210" spans="10:11" ht="12.75">
      <c r="J1210" s="5"/>
      <c r="K1210" s="5"/>
    </row>
    <row r="1211" spans="10:11" ht="12.75">
      <c r="J1211" s="5"/>
      <c r="K1211" s="5"/>
    </row>
    <row r="1212" spans="10:11" ht="12.75">
      <c r="J1212" s="5"/>
      <c r="K1212" s="5"/>
    </row>
    <row r="1213" spans="10:11" ht="12.75">
      <c r="J1213" s="5"/>
      <c r="K1213" s="5"/>
    </row>
    <row r="1214" spans="10:11" ht="12.75">
      <c r="J1214" s="5"/>
      <c r="K1214" s="5"/>
    </row>
    <row r="1215" spans="10:11" ht="12.75">
      <c r="J1215" s="5"/>
      <c r="K1215" s="5"/>
    </row>
    <row r="1216" spans="10:11" ht="12.75">
      <c r="J1216" s="5"/>
      <c r="K1216" s="5"/>
    </row>
    <row r="1217" spans="10:11" ht="12.75">
      <c r="J1217" s="5"/>
      <c r="K1217" s="5"/>
    </row>
    <row r="1218" spans="10:11" ht="12.75">
      <c r="J1218" s="5"/>
      <c r="K1218" s="5"/>
    </row>
    <row r="1219" spans="10:11" ht="12.75">
      <c r="J1219" s="5"/>
      <c r="K1219" s="5"/>
    </row>
    <row r="1220" spans="10:11" ht="12.75">
      <c r="J1220" s="5"/>
      <c r="K1220" s="5"/>
    </row>
    <row r="1221" spans="10:11" ht="12.75">
      <c r="J1221" s="5"/>
      <c r="K1221" s="5"/>
    </row>
    <row r="1222" spans="10:11" ht="12.75">
      <c r="J1222" s="5"/>
      <c r="K1222" s="5"/>
    </row>
    <row r="1223" spans="10:11" ht="12.75">
      <c r="J1223" s="5"/>
      <c r="K1223" s="5"/>
    </row>
    <row r="1224" spans="10:11" ht="12.75">
      <c r="J1224" s="5"/>
      <c r="K1224" s="5"/>
    </row>
    <row r="1225" spans="10:11" ht="12.75">
      <c r="J1225" s="5"/>
      <c r="K1225" s="5"/>
    </row>
    <row r="1226" spans="10:11" ht="12.75">
      <c r="J1226" s="5"/>
      <c r="K1226" s="5"/>
    </row>
    <row r="1227" spans="10:11" ht="12.75">
      <c r="J1227" s="5"/>
      <c r="K1227" s="5"/>
    </row>
    <row r="1228" spans="10:11" ht="12.75">
      <c r="J1228" s="5"/>
      <c r="K1228" s="5"/>
    </row>
    <row r="1229" spans="10:11" ht="12.75">
      <c r="J1229" s="5"/>
      <c r="K1229" s="5"/>
    </row>
    <row r="1230" spans="10:11" ht="12.75">
      <c r="J1230" s="5"/>
      <c r="K1230" s="5"/>
    </row>
    <row r="1231" spans="10:11" ht="12.75">
      <c r="J1231" s="5"/>
      <c r="K1231" s="5"/>
    </row>
    <row r="1232" spans="10:11" ht="12.75">
      <c r="J1232" s="5"/>
      <c r="K1232" s="5"/>
    </row>
    <row r="1233" spans="10:11" ht="12.75">
      <c r="J1233" s="5"/>
      <c r="K1233" s="5"/>
    </row>
    <row r="1234" spans="10:11" ht="12.75">
      <c r="J1234" s="5"/>
      <c r="K1234" s="5"/>
    </row>
    <row r="1235" spans="10:11" ht="12.75">
      <c r="J1235" s="5"/>
      <c r="K1235" s="5"/>
    </row>
    <row r="1236" spans="10:11" ht="12.75">
      <c r="J1236" s="5"/>
      <c r="K1236" s="5"/>
    </row>
    <row r="1237" spans="10:11" ht="12.75">
      <c r="J1237" s="5"/>
      <c r="K1237" s="5"/>
    </row>
    <row r="1238" spans="10:11" ht="12.75">
      <c r="J1238" s="5"/>
      <c r="K1238" s="5"/>
    </row>
    <row r="1239" spans="10:11" ht="12.75">
      <c r="J1239" s="5"/>
      <c r="K1239" s="5"/>
    </row>
    <row r="1240" spans="10:11" ht="12.75">
      <c r="J1240" s="5"/>
      <c r="K1240" s="5"/>
    </row>
    <row r="1241" spans="10:11" ht="12.75">
      <c r="J1241" s="5"/>
      <c r="K1241" s="5"/>
    </row>
    <row r="1242" spans="10:11" ht="12.75">
      <c r="J1242" s="5"/>
      <c r="K1242" s="5"/>
    </row>
    <row r="1243" spans="10:11" ht="12.75">
      <c r="J1243" s="5"/>
      <c r="K1243" s="5"/>
    </row>
    <row r="1244" spans="10:11" ht="12.75">
      <c r="J1244" s="5"/>
      <c r="K1244" s="5"/>
    </row>
    <row r="1245" spans="10:11" ht="12.75">
      <c r="J1245" s="5"/>
      <c r="K1245" s="5"/>
    </row>
    <row r="1246" spans="10:11" ht="12.75">
      <c r="J1246" s="5"/>
      <c r="K1246" s="5"/>
    </row>
    <row r="1247" spans="10:11" ht="12.75">
      <c r="J1247" s="5"/>
      <c r="K1247" s="5"/>
    </row>
    <row r="1248" spans="10:11" ht="12.75">
      <c r="J1248" s="5"/>
      <c r="K1248" s="5"/>
    </row>
    <row r="1249" spans="10:11" ht="12.75">
      <c r="J1249" s="5"/>
      <c r="K1249" s="5"/>
    </row>
    <row r="1250" spans="10:11" ht="12.75">
      <c r="J1250" s="5"/>
      <c r="K1250" s="5"/>
    </row>
    <row r="1251" spans="10:11" ht="12.75">
      <c r="J1251" s="5"/>
      <c r="K1251" s="5"/>
    </row>
    <row r="1252" spans="10:11" ht="12.75">
      <c r="J1252" s="5"/>
      <c r="K1252" s="5"/>
    </row>
    <row r="1253" spans="10:11" ht="12.75">
      <c r="J1253" s="5"/>
      <c r="K1253" s="5"/>
    </row>
    <row r="1254" spans="10:11" ht="12.75">
      <c r="J1254" s="5"/>
      <c r="K1254" s="5"/>
    </row>
    <row r="1255" spans="10:11" ht="12.75">
      <c r="J1255" s="5"/>
      <c r="K1255" s="5"/>
    </row>
    <row r="1256" spans="10:11" ht="12.75">
      <c r="J1256" s="5"/>
      <c r="K1256" s="5"/>
    </row>
    <row r="1257" spans="10:11" ht="12.75">
      <c r="J1257" s="5"/>
      <c r="K1257" s="5"/>
    </row>
    <row r="1258" spans="10:11" ht="12.75">
      <c r="J1258" s="5"/>
      <c r="K1258" s="5"/>
    </row>
    <row r="1259" spans="10:11" ht="12.75">
      <c r="J1259" s="5"/>
      <c r="K1259" s="5"/>
    </row>
    <row r="1260" spans="10:11" ht="12.75">
      <c r="J1260" s="5"/>
      <c r="K1260" s="5"/>
    </row>
    <row r="1261" spans="10:11" ht="12.75">
      <c r="J1261" s="5"/>
      <c r="K1261" s="5"/>
    </row>
    <row r="1262" spans="10:11" ht="12.75">
      <c r="J1262" s="5"/>
      <c r="K1262" s="5"/>
    </row>
    <row r="1263" spans="10:11" ht="12.75">
      <c r="J1263" s="5"/>
      <c r="K1263" s="5"/>
    </row>
    <row r="1264" spans="10:11" ht="12.75">
      <c r="J1264" s="5"/>
      <c r="K1264" s="5"/>
    </row>
    <row r="1265" spans="10:11" ht="12.75">
      <c r="J1265" s="5"/>
      <c r="K1265" s="5"/>
    </row>
    <row r="1266" spans="10:11" ht="12.75">
      <c r="J1266" s="5"/>
      <c r="K1266" s="5"/>
    </row>
    <row r="1267" spans="10:11" ht="12.75">
      <c r="J1267" s="5"/>
      <c r="K1267" s="5"/>
    </row>
    <row r="1268" spans="10:11" ht="12.75">
      <c r="J1268" s="5"/>
      <c r="K1268" s="5"/>
    </row>
    <row r="1269" spans="10:11" ht="12.75">
      <c r="J1269" s="5"/>
      <c r="K1269" s="5"/>
    </row>
    <row r="1270" spans="10:11" ht="12.75">
      <c r="J1270" s="5"/>
      <c r="K1270" s="5"/>
    </row>
    <row r="1271" spans="10:11" ht="12.75">
      <c r="J1271" s="5"/>
      <c r="K1271" s="5"/>
    </row>
    <row r="1272" spans="10:11" ht="12.75">
      <c r="J1272" s="5"/>
      <c r="K1272" s="5"/>
    </row>
    <row r="1273" spans="10:11" ht="12.75">
      <c r="J1273" s="5"/>
      <c r="K1273" s="5"/>
    </row>
    <row r="1274" spans="10:11" ht="12.75">
      <c r="J1274" s="5"/>
      <c r="K1274" s="5"/>
    </row>
    <row r="1275" spans="10:11" ht="12.75">
      <c r="J1275" s="5"/>
      <c r="K1275" s="5"/>
    </row>
    <row r="1276" spans="10:11" ht="12.75">
      <c r="J1276" s="5"/>
      <c r="K1276" s="5"/>
    </row>
    <row r="1277" spans="10:11" ht="12.75">
      <c r="J1277" s="5"/>
      <c r="K1277" s="5"/>
    </row>
    <row r="1278" spans="10:11" ht="12.75">
      <c r="J1278" s="5"/>
      <c r="K1278" s="5"/>
    </row>
    <row r="1279" spans="10:11" ht="12.75">
      <c r="J1279" s="5"/>
      <c r="K1279" s="5"/>
    </row>
    <row r="1280" spans="10:11" ht="12.75">
      <c r="J1280" s="5"/>
      <c r="K1280" s="5"/>
    </row>
    <row r="1281" spans="10:11" ht="12.75">
      <c r="J1281" s="5"/>
      <c r="K1281" s="5"/>
    </row>
    <row r="1282" spans="10:11" ht="12.75">
      <c r="J1282" s="5"/>
      <c r="K1282" s="5"/>
    </row>
    <row r="1283" spans="10:11" ht="12.75">
      <c r="J1283" s="5"/>
      <c r="K1283" s="5"/>
    </row>
    <row r="1284" spans="10:11" ht="12.75">
      <c r="J1284" s="5"/>
      <c r="K1284" s="5"/>
    </row>
    <row r="1285" spans="10:11" ht="12.75">
      <c r="J1285" s="5"/>
      <c r="K1285" s="5"/>
    </row>
    <row r="1286" spans="10:11" ht="12.75">
      <c r="J1286" s="5"/>
      <c r="K1286" s="5"/>
    </row>
    <row r="1287" spans="10:11" ht="12.75">
      <c r="J1287" s="5"/>
      <c r="K1287" s="5"/>
    </row>
    <row r="1288" spans="10:11" ht="12.75">
      <c r="J1288" s="5"/>
      <c r="K1288" s="5"/>
    </row>
    <row r="1289" spans="10:11" ht="12.75">
      <c r="J1289" s="5"/>
      <c r="K1289" s="5"/>
    </row>
    <row r="1290" spans="10:11" ht="12.75">
      <c r="J1290" s="5"/>
      <c r="K1290" s="5"/>
    </row>
    <row r="1291" spans="10:11" ht="12.75">
      <c r="J1291" s="5"/>
      <c r="K1291" s="5"/>
    </row>
    <row r="1292" spans="10:11" ht="12.75">
      <c r="J1292" s="5"/>
      <c r="K1292" s="5"/>
    </row>
    <row r="1293" spans="10:11" ht="12.75">
      <c r="J1293" s="5"/>
      <c r="K1293" s="5"/>
    </row>
    <row r="1294" spans="10:11" ht="12.75">
      <c r="J1294" s="5"/>
      <c r="K1294" s="5"/>
    </row>
    <row r="1295" spans="10:11" ht="12.75">
      <c r="J1295" s="5"/>
      <c r="K1295" s="5"/>
    </row>
    <row r="1296" spans="10:11" ht="12.75">
      <c r="J1296" s="5"/>
      <c r="K1296" s="5"/>
    </row>
    <row r="1297" spans="10:11" ht="12.75">
      <c r="J1297" s="5"/>
      <c r="K1297" s="5"/>
    </row>
    <row r="1298" spans="10:11" ht="12.75">
      <c r="J1298" s="5"/>
      <c r="K1298" s="5"/>
    </row>
    <row r="1299" spans="10:11" ht="12.75">
      <c r="J1299" s="5"/>
      <c r="K1299" s="5"/>
    </row>
    <row r="1300" spans="10:11" ht="12.75">
      <c r="J1300" s="5"/>
      <c r="K1300" s="5"/>
    </row>
    <row r="1301" spans="10:11" ht="12.75">
      <c r="J1301" s="5"/>
      <c r="K1301" s="5"/>
    </row>
    <row r="1302" spans="10:11" ht="12.75">
      <c r="J1302" s="5"/>
      <c r="K1302" s="5"/>
    </row>
    <row r="1303" spans="10:11" ht="12.75">
      <c r="J1303" s="5"/>
      <c r="K1303" s="5"/>
    </row>
    <row r="1304" spans="10:11" ht="12.75">
      <c r="J1304" s="5"/>
      <c r="K1304" s="5"/>
    </row>
    <row r="1305" spans="10:11" ht="12.75">
      <c r="J1305" s="5"/>
      <c r="K1305" s="5"/>
    </row>
    <row r="1306" spans="10:11" ht="12.75">
      <c r="J1306" s="5"/>
      <c r="K1306" s="5"/>
    </row>
    <row r="1307" spans="10:11" ht="12.75">
      <c r="J1307" s="5"/>
      <c r="K1307" s="5"/>
    </row>
    <row r="1308" spans="10:11" ht="12.75">
      <c r="J1308" s="5"/>
      <c r="K1308" s="5"/>
    </row>
    <row r="1309" spans="10:11" ht="12.75">
      <c r="J1309" s="5"/>
      <c r="K1309" s="5"/>
    </row>
    <row r="1310" spans="10:11" ht="12.75">
      <c r="J1310" s="5"/>
      <c r="K1310" s="5"/>
    </row>
    <row r="1311" spans="10:11" ht="12.75">
      <c r="J1311" s="5"/>
      <c r="K1311" s="5"/>
    </row>
    <row r="1312" spans="10:11" ht="12.75">
      <c r="J1312" s="5"/>
      <c r="K1312" s="5"/>
    </row>
    <row r="1313" spans="10:11" ht="12.75">
      <c r="J1313" s="5"/>
      <c r="K1313" s="5"/>
    </row>
    <row r="1314" spans="10:11" ht="12.75">
      <c r="J1314" s="5"/>
      <c r="K1314" s="5"/>
    </row>
    <row r="1315" spans="10:11" ht="12.75">
      <c r="J1315" s="5"/>
      <c r="K1315" s="5"/>
    </row>
    <row r="1316" spans="10:11" ht="12.75">
      <c r="J1316" s="5"/>
      <c r="K1316" s="5"/>
    </row>
    <row r="1317" spans="10:11" ht="12.75">
      <c r="J1317" s="5"/>
      <c r="K1317" s="5"/>
    </row>
    <row r="1318" spans="10:11" ht="12.75">
      <c r="J1318" s="5"/>
      <c r="K1318" s="5"/>
    </row>
    <row r="1319" spans="10:11" ht="12.75">
      <c r="J1319" s="5"/>
      <c r="K1319" s="5"/>
    </row>
    <row r="1320" spans="10:11" ht="12.75">
      <c r="J1320" s="5"/>
      <c r="K1320" s="5"/>
    </row>
    <row r="1321" spans="10:11" ht="12.75">
      <c r="J1321" s="5"/>
      <c r="K1321" s="5"/>
    </row>
    <row r="1322" spans="10:11" ht="12.75">
      <c r="J1322" s="5"/>
      <c r="K1322" s="5"/>
    </row>
    <row r="1323" spans="10:11" ht="12.75">
      <c r="J1323" s="5"/>
      <c r="K1323" s="5"/>
    </row>
    <row r="1324" spans="10:11" ht="12.75">
      <c r="J1324" s="5"/>
      <c r="K1324" s="5"/>
    </row>
    <row r="1325" spans="10:11" ht="12.75">
      <c r="J1325" s="5"/>
      <c r="K1325" s="5"/>
    </row>
    <row r="1326" spans="10:11" ht="12.75">
      <c r="J1326" s="5"/>
      <c r="K1326" s="5"/>
    </row>
    <row r="1327" spans="10:11" ht="12.75">
      <c r="J1327" s="5"/>
      <c r="K1327" s="5"/>
    </row>
    <row r="1328" spans="10:11" ht="12.75">
      <c r="J1328" s="5"/>
      <c r="K1328" s="5"/>
    </row>
    <row r="1329" spans="10:11" ht="12.75">
      <c r="J1329" s="5"/>
      <c r="K1329" s="5"/>
    </row>
    <row r="1330" spans="10:11" ht="12.75">
      <c r="J1330" s="5"/>
      <c r="K1330" s="5"/>
    </row>
    <row r="1331" spans="10:11" ht="12.75">
      <c r="J1331" s="5"/>
      <c r="K1331" s="5"/>
    </row>
    <row r="1332" spans="10:11" ht="12.75">
      <c r="J1332" s="5"/>
      <c r="K1332" s="5"/>
    </row>
    <row r="1333" spans="10:11" ht="12.75">
      <c r="J1333" s="5"/>
      <c r="K1333" s="5"/>
    </row>
    <row r="1334" spans="10:11" ht="12.75">
      <c r="J1334" s="5"/>
      <c r="K1334" s="5"/>
    </row>
    <row r="1335" spans="10:11" ht="12.75">
      <c r="J1335" s="5"/>
      <c r="K1335" s="5"/>
    </row>
    <row r="1336" spans="10:11" ht="12.75">
      <c r="J1336" s="5"/>
      <c r="K1336" s="5"/>
    </row>
    <row r="1337" spans="10:11" ht="12.75">
      <c r="J1337" s="5"/>
      <c r="K1337" s="5"/>
    </row>
    <row r="1338" spans="10:11" ht="12.75">
      <c r="J1338" s="5"/>
      <c r="K1338" s="5"/>
    </row>
    <row r="1339" spans="10:11" ht="12.75">
      <c r="J1339" s="5"/>
      <c r="K1339" s="5"/>
    </row>
    <row r="1340" spans="10:11" ht="12.75">
      <c r="J1340" s="5"/>
      <c r="K1340" s="5"/>
    </row>
    <row r="1341" spans="10:11" ht="12.75">
      <c r="J1341" s="5"/>
      <c r="K1341" s="5"/>
    </row>
    <row r="1342" spans="10:11" ht="12.75">
      <c r="J1342" s="5"/>
      <c r="K1342" s="5"/>
    </row>
    <row r="1343" spans="10:11" ht="12.75">
      <c r="J1343" s="5"/>
      <c r="K1343" s="5"/>
    </row>
    <row r="1344" spans="10:11" ht="12.75">
      <c r="J1344" s="5"/>
      <c r="K1344" s="5"/>
    </row>
    <row r="1345" spans="10:11" ht="12.75">
      <c r="J1345" s="5"/>
      <c r="K1345" s="5"/>
    </row>
    <row r="1346" spans="10:11" ht="12.75">
      <c r="J1346" s="5"/>
      <c r="K1346" s="5"/>
    </row>
    <row r="1347" spans="10:11" ht="12.75">
      <c r="J1347" s="5"/>
      <c r="K1347" s="5"/>
    </row>
    <row r="1348" spans="10:11" ht="12.75">
      <c r="J1348" s="5"/>
      <c r="K1348" s="5"/>
    </row>
    <row r="1349" spans="10:11" ht="12.75">
      <c r="J1349" s="5"/>
      <c r="K1349" s="5"/>
    </row>
    <row r="1350" spans="10:11" ht="12.75">
      <c r="J1350" s="5"/>
      <c r="K1350" s="5"/>
    </row>
    <row r="1351" spans="10:11" ht="12.75">
      <c r="J1351" s="5"/>
      <c r="K1351" s="5"/>
    </row>
    <row r="1352" spans="10:11" ht="12.75">
      <c r="J1352" s="5"/>
      <c r="K1352" s="5"/>
    </row>
    <row r="1353" spans="10:11" ht="12.75">
      <c r="J1353" s="5"/>
      <c r="K1353" s="5"/>
    </row>
    <row r="1354" spans="10:11" ht="12.75">
      <c r="J1354" s="5"/>
      <c r="K1354" s="5"/>
    </row>
    <row r="1355" spans="10:11" ht="12.75">
      <c r="J1355" s="5"/>
      <c r="K1355" s="5"/>
    </row>
    <row r="1356" spans="10:11" ht="12.75">
      <c r="J1356" s="5"/>
      <c r="K1356" s="5"/>
    </row>
    <row r="1357" spans="10:11" ht="12.75">
      <c r="J1357" s="5"/>
      <c r="K1357" s="5"/>
    </row>
    <row r="1358" spans="10:11" ht="12.75">
      <c r="J1358" s="5"/>
      <c r="K1358" s="5"/>
    </row>
    <row r="1359" spans="10:11" ht="12.75">
      <c r="J1359" s="5"/>
      <c r="K1359" s="5"/>
    </row>
    <row r="1360" spans="10:11" ht="12.75">
      <c r="J1360" s="5"/>
      <c r="K1360" s="5"/>
    </row>
    <row r="1361" spans="10:11" ht="12.75">
      <c r="J1361" s="5"/>
      <c r="K1361" s="5"/>
    </row>
    <row r="1362" spans="10:11" ht="12.75">
      <c r="J1362" s="5"/>
      <c r="K1362" s="5"/>
    </row>
    <row r="1363" spans="10:11" ht="12.75">
      <c r="J1363" s="5"/>
      <c r="K1363" s="5"/>
    </row>
    <row r="1364" spans="10:11" ht="12.75">
      <c r="J1364" s="5"/>
      <c r="K1364" s="5"/>
    </row>
    <row r="1365" spans="10:11" ht="12.75">
      <c r="J1365" s="5"/>
      <c r="K1365" s="5"/>
    </row>
    <row r="1366" spans="10:11" ht="12.75">
      <c r="J1366" s="5"/>
      <c r="K1366" s="5"/>
    </row>
    <row r="1367" spans="10:11" ht="12.75">
      <c r="J1367" s="5"/>
      <c r="K1367" s="5"/>
    </row>
    <row r="1368" spans="10:11" ht="12.75">
      <c r="J1368" s="5"/>
      <c r="K1368" s="5"/>
    </row>
    <row r="1369" spans="10:11" ht="12.75">
      <c r="J1369" s="5"/>
      <c r="K1369" s="5"/>
    </row>
    <row r="1370" spans="10:11" ht="12.75">
      <c r="J1370" s="5"/>
      <c r="K1370" s="5"/>
    </row>
    <row r="1371" spans="10:11" ht="12.75">
      <c r="J1371" s="5"/>
      <c r="K1371" s="5"/>
    </row>
    <row r="1372" spans="10:11" ht="12.75">
      <c r="J1372" s="5"/>
      <c r="K1372" s="5"/>
    </row>
    <row r="1373" spans="10:11" ht="12.75">
      <c r="J1373" s="5"/>
      <c r="K1373" s="5"/>
    </row>
    <row r="1374" spans="10:11" ht="12.75">
      <c r="J1374" s="5"/>
      <c r="K1374" s="5"/>
    </row>
    <row r="1375" spans="10:11" ht="12.75">
      <c r="J1375" s="5"/>
      <c r="K1375" s="5"/>
    </row>
    <row r="1376" spans="10:11" ht="12.75">
      <c r="J1376" s="5"/>
      <c r="K1376" s="5"/>
    </row>
    <row r="1377" spans="10:11" ht="12.75">
      <c r="J1377" s="5"/>
      <c r="K1377" s="5"/>
    </row>
    <row r="1378" spans="10:11" ht="12.75">
      <c r="J1378" s="5"/>
      <c r="K1378" s="5"/>
    </row>
    <row r="1379" spans="10:11" ht="12.75">
      <c r="J1379" s="5"/>
      <c r="K1379" s="5"/>
    </row>
    <row r="1380" spans="10:11" ht="12.75">
      <c r="J1380" s="5"/>
      <c r="K1380" s="5"/>
    </row>
    <row r="1381" spans="10:11" ht="12.75">
      <c r="J1381" s="5"/>
      <c r="K1381" s="5"/>
    </row>
    <row r="1382" spans="10:11" ht="12.75">
      <c r="J1382" s="5"/>
      <c r="K1382" s="5"/>
    </row>
    <row r="1383" spans="10:11" ht="12.75">
      <c r="J1383" s="5"/>
      <c r="K1383" s="5"/>
    </row>
    <row r="1384" spans="10:11" ht="12.75">
      <c r="J1384" s="5"/>
      <c r="K1384" s="5"/>
    </row>
    <row r="1385" spans="10:11" ht="12.75">
      <c r="J1385" s="5"/>
      <c r="K1385" s="5"/>
    </row>
    <row r="1386" spans="10:11" ht="12.75">
      <c r="J1386" s="5"/>
      <c r="K1386" s="5"/>
    </row>
    <row r="1387" spans="10:11" ht="12.75">
      <c r="J1387" s="5"/>
      <c r="K1387" s="5"/>
    </row>
    <row r="1388" spans="10:11" ht="12.75">
      <c r="J1388" s="5"/>
      <c r="K1388" s="5"/>
    </row>
    <row r="1389" spans="10:11" ht="12.75">
      <c r="J1389" s="5"/>
      <c r="K1389" s="5"/>
    </row>
    <row r="1390" spans="10:11" ht="12.75">
      <c r="J1390" s="5"/>
      <c r="K1390" s="5"/>
    </row>
    <row r="1391" spans="10:11" ht="12.75">
      <c r="J1391" s="5"/>
      <c r="K1391" s="5"/>
    </row>
    <row r="1392" spans="10:11" ht="12.75">
      <c r="J1392" s="5"/>
      <c r="K1392" s="5"/>
    </row>
    <row r="1393" spans="10:11" ht="12.75">
      <c r="J1393" s="5"/>
      <c r="K1393" s="5"/>
    </row>
    <row r="1394" spans="10:11" ht="12.75">
      <c r="J1394" s="5"/>
      <c r="K1394" s="5"/>
    </row>
    <row r="1395" spans="10:11" ht="12.75">
      <c r="J1395" s="5"/>
      <c r="K1395" s="5"/>
    </row>
    <row r="1396" spans="10:11" ht="12.75">
      <c r="J1396" s="5"/>
      <c r="K1396" s="5"/>
    </row>
    <row r="1397" spans="10:11" ht="12.75">
      <c r="J1397" s="5"/>
      <c r="K1397" s="5"/>
    </row>
    <row r="1398" spans="10:11" ht="12.75">
      <c r="J1398" s="5"/>
      <c r="K1398" s="5"/>
    </row>
    <row r="1399" spans="10:11" ht="12.75">
      <c r="J1399" s="5"/>
      <c r="K1399" s="5"/>
    </row>
    <row r="1400" spans="10:11" ht="12.75">
      <c r="J1400" s="5"/>
      <c r="K1400" s="5"/>
    </row>
    <row r="1401" spans="10:11" ht="12.75">
      <c r="J1401" s="5"/>
      <c r="K1401" s="5"/>
    </row>
    <row r="1402" spans="10:11" ht="12.75">
      <c r="J1402" s="5"/>
      <c r="K1402" s="5"/>
    </row>
    <row r="1403" spans="10:11" ht="12.75">
      <c r="J1403" s="5"/>
      <c r="K1403" s="5"/>
    </row>
    <row r="1404" spans="10:11" ht="12.75">
      <c r="J1404" s="5"/>
      <c r="K1404" s="5"/>
    </row>
    <row r="1405" spans="10:11" ht="12.75">
      <c r="J1405" s="5"/>
      <c r="K1405" s="5"/>
    </row>
    <row r="1406" spans="10:11" ht="12.75">
      <c r="J1406" s="5"/>
      <c r="K1406" s="5"/>
    </row>
    <row r="1407" spans="10:11" ht="12.75">
      <c r="J1407" s="5"/>
      <c r="K1407" s="5"/>
    </row>
    <row r="1408" spans="10:11" ht="12.75">
      <c r="J1408" s="5"/>
      <c r="K1408" s="5"/>
    </row>
    <row r="1409" spans="10:11" ht="12.75">
      <c r="J1409" s="5"/>
      <c r="K1409" s="5"/>
    </row>
    <row r="1410" spans="10:11" ht="12.75">
      <c r="J1410" s="5"/>
      <c r="K1410" s="5"/>
    </row>
    <row r="1411" spans="10:11" ht="12.75">
      <c r="J1411" s="5"/>
      <c r="K1411" s="5"/>
    </row>
    <row r="1412" spans="10:11" ht="12.75">
      <c r="J1412" s="5"/>
      <c r="K1412" s="5"/>
    </row>
    <row r="1413" spans="10:11" ht="12.75">
      <c r="J1413" s="5"/>
      <c r="K1413" s="5"/>
    </row>
    <row r="1414" spans="10:11" ht="12.75">
      <c r="J1414" s="5"/>
      <c r="K1414" s="5"/>
    </row>
    <row r="1415" spans="10:11" ht="12.75">
      <c r="J1415" s="5"/>
      <c r="K1415" s="5"/>
    </row>
    <row r="1416" spans="10:11" ht="12.75">
      <c r="J1416" s="5"/>
      <c r="K1416" s="5"/>
    </row>
    <row r="1417" spans="10:11" ht="12.75">
      <c r="J1417" s="5"/>
      <c r="K1417" s="5"/>
    </row>
    <row r="1418" spans="10:11" ht="12.75">
      <c r="J1418" s="5"/>
      <c r="K1418" s="5"/>
    </row>
    <row r="1419" spans="10:11" ht="12.75">
      <c r="J1419" s="5"/>
      <c r="K1419" s="5"/>
    </row>
    <row r="1420" spans="10:11" ht="12.75">
      <c r="J1420" s="5"/>
      <c r="K1420" s="5"/>
    </row>
    <row r="1421" spans="10:11" ht="12.75">
      <c r="J1421" s="5"/>
      <c r="K1421" s="5"/>
    </row>
    <row r="1422" spans="10:11" ht="12.75">
      <c r="J1422" s="5"/>
      <c r="K1422" s="5"/>
    </row>
    <row r="1423" spans="10:11" ht="12.75">
      <c r="J1423" s="5"/>
      <c r="K1423" s="5"/>
    </row>
    <row r="1424" spans="10:11" ht="12.75">
      <c r="J1424" s="5"/>
      <c r="K1424" s="5"/>
    </row>
    <row r="1425" spans="10:11" ht="12.75">
      <c r="J1425" s="5"/>
      <c r="K1425" s="5"/>
    </row>
    <row r="1426" spans="10:11" ht="12.75">
      <c r="J1426" s="5"/>
      <c r="K1426" s="5"/>
    </row>
    <row r="1427" spans="10:11" ht="12.75">
      <c r="J1427" s="5"/>
      <c r="K1427" s="5"/>
    </row>
    <row r="1428" spans="10:11" ht="12.75">
      <c r="J1428" s="5"/>
      <c r="K1428" s="5"/>
    </row>
    <row r="1429" spans="10:11" ht="12.75">
      <c r="J1429" s="5"/>
      <c r="K1429" s="5"/>
    </row>
    <row r="1430" spans="10:11" ht="12.75">
      <c r="J1430" s="5"/>
      <c r="K1430" s="5"/>
    </row>
    <row r="1431" spans="10:11" ht="12.75">
      <c r="J1431" s="5"/>
      <c r="K1431" s="5"/>
    </row>
    <row r="1432" spans="10:11" ht="12.75">
      <c r="J1432" s="5"/>
      <c r="K1432" s="5"/>
    </row>
    <row r="1433" spans="10:11" ht="12.75">
      <c r="J1433" s="5"/>
      <c r="K1433" s="5"/>
    </row>
    <row r="1434" spans="10:11" ht="12.75">
      <c r="J1434" s="5"/>
      <c r="K1434" s="5"/>
    </row>
    <row r="1435" spans="10:11" ht="12.75">
      <c r="J1435" s="5"/>
      <c r="K1435" s="5"/>
    </row>
    <row r="1436" spans="10:11" ht="12.75">
      <c r="J1436" s="5"/>
      <c r="K1436" s="5"/>
    </row>
    <row r="1437" spans="10:11" ht="12.75">
      <c r="J1437" s="5"/>
      <c r="K1437" s="5"/>
    </row>
    <row r="1438" spans="10:11" ht="12.75">
      <c r="J1438" s="5"/>
      <c r="K1438" s="5"/>
    </row>
    <row r="1439" spans="10:11" ht="12.75">
      <c r="J1439" s="5"/>
      <c r="K1439" s="5"/>
    </row>
    <row r="1440" spans="10:11" ht="12.75">
      <c r="J1440" s="5"/>
      <c r="K1440" s="5"/>
    </row>
    <row r="1441" spans="10:11" ht="12.75">
      <c r="J1441" s="5"/>
      <c r="K1441" s="5"/>
    </row>
    <row r="1442" spans="10:11" ht="12.75">
      <c r="J1442" s="5"/>
      <c r="K1442" s="5"/>
    </row>
    <row r="1443" spans="10:11" ht="12.75">
      <c r="J1443" s="5"/>
      <c r="K1443" s="5"/>
    </row>
    <row r="1444" spans="10:11" ht="12.75">
      <c r="J1444" s="5"/>
      <c r="K1444" s="5"/>
    </row>
    <row r="1445" spans="10:11" ht="12.75">
      <c r="J1445" s="5"/>
      <c r="K1445" s="5"/>
    </row>
    <row r="1446" spans="10:11" ht="12.75">
      <c r="J1446" s="5"/>
      <c r="K1446" s="5"/>
    </row>
    <row r="1447" spans="10:11" ht="12.75">
      <c r="J1447" s="5"/>
      <c r="K1447" s="5"/>
    </row>
    <row r="1448" spans="10:11" ht="12.75">
      <c r="J1448" s="5"/>
      <c r="K1448" s="5"/>
    </row>
    <row r="1449" spans="10:11" ht="12.75">
      <c r="J1449" s="5"/>
      <c r="K1449" s="5"/>
    </row>
    <row r="1450" spans="10:11" ht="12.75">
      <c r="J1450" s="5"/>
      <c r="K1450" s="5"/>
    </row>
    <row r="1451" spans="10:11" ht="12.75">
      <c r="J1451" s="5"/>
      <c r="K1451" s="5"/>
    </row>
    <row r="1452" spans="10:11" ht="12.75">
      <c r="J1452" s="5"/>
      <c r="K1452" s="5"/>
    </row>
    <row r="1453" spans="10:11" ht="12.75">
      <c r="J1453" s="5"/>
      <c r="K1453" s="5"/>
    </row>
    <row r="1454" spans="10:11" ht="12.75">
      <c r="J1454" s="5"/>
      <c r="K1454" s="5"/>
    </row>
    <row r="1455" spans="10:11" ht="12.75">
      <c r="J1455" s="5"/>
      <c r="K1455" s="5"/>
    </row>
    <row r="1456" spans="10:11" ht="12.75">
      <c r="J1456" s="5"/>
      <c r="K1456" s="5"/>
    </row>
    <row r="1457" spans="10:11" ht="12.75">
      <c r="J1457" s="5"/>
      <c r="K1457" s="5"/>
    </row>
    <row r="1458" spans="10:11" ht="12.75">
      <c r="J1458" s="5"/>
      <c r="K1458" s="5"/>
    </row>
    <row r="1459" spans="10:11" ht="12.75">
      <c r="J1459" s="5"/>
      <c r="K1459" s="5"/>
    </row>
    <row r="1460" spans="10:11" ht="12.75">
      <c r="J1460" s="5"/>
      <c r="K1460" s="5"/>
    </row>
    <row r="1461" spans="10:11" ht="12.75">
      <c r="J1461" s="5"/>
      <c r="K1461" s="5"/>
    </row>
    <row r="1462" spans="10:11" ht="12.75">
      <c r="J1462" s="5"/>
      <c r="K1462" s="5"/>
    </row>
    <row r="1463" spans="10:11" ht="12.75">
      <c r="J1463" s="5"/>
      <c r="K1463" s="5"/>
    </row>
    <row r="1464" spans="10:11" ht="12.75">
      <c r="J1464" s="5"/>
      <c r="K1464" s="5"/>
    </row>
    <row r="1465" spans="10:11" ht="12.75">
      <c r="J1465" s="5"/>
      <c r="K1465" s="5"/>
    </row>
    <row r="1466" spans="10:11" ht="12.75">
      <c r="J1466" s="5"/>
      <c r="K1466" s="5"/>
    </row>
    <row r="1467" spans="10:11" ht="12.75">
      <c r="J1467" s="5"/>
      <c r="K1467" s="5"/>
    </row>
    <row r="1468" spans="10:11" ht="12.75">
      <c r="J1468" s="5"/>
      <c r="K1468" s="5"/>
    </row>
    <row r="1469" spans="10:11" ht="12.75">
      <c r="J1469" s="5"/>
      <c r="K1469" s="5"/>
    </row>
    <row r="1470" spans="10:11" ht="12.75">
      <c r="J1470" s="5"/>
      <c r="K1470" s="5"/>
    </row>
    <row r="1471" spans="10:11" ht="12.75">
      <c r="J1471" s="5"/>
      <c r="K1471" s="5"/>
    </row>
    <row r="1472" spans="10:11" ht="12.75">
      <c r="J1472" s="5"/>
      <c r="K1472" s="5"/>
    </row>
    <row r="1473" spans="10:11" ht="12.75">
      <c r="J1473" s="5"/>
      <c r="K1473" s="5"/>
    </row>
    <row r="1474" spans="10:11" ht="12.75">
      <c r="J1474" s="5"/>
      <c r="K1474" s="5"/>
    </row>
    <row r="1475" spans="10:11" ht="12.75">
      <c r="J1475" s="5"/>
      <c r="K1475" s="5"/>
    </row>
    <row r="1476" spans="10:11" ht="12.75">
      <c r="J1476" s="5"/>
      <c r="K1476" s="5"/>
    </row>
    <row r="1477" spans="10:11" ht="12.75">
      <c r="J1477" s="5"/>
      <c r="K1477" s="5"/>
    </row>
    <row r="1478" spans="10:11" ht="12.75">
      <c r="J1478" s="5"/>
      <c r="K1478" s="5"/>
    </row>
    <row r="1479" spans="10:11" ht="12.75">
      <c r="J1479" s="5"/>
      <c r="K1479" s="5"/>
    </row>
    <row r="1480" spans="10:11" ht="12.75">
      <c r="J1480" s="5"/>
      <c r="K1480" s="5"/>
    </row>
    <row r="1481" spans="10:11" ht="12.75">
      <c r="J1481" s="5"/>
      <c r="K1481" s="5"/>
    </row>
    <row r="1482" spans="10:11" ht="12.75">
      <c r="J1482" s="5"/>
      <c r="K1482" s="5"/>
    </row>
    <row r="1483" spans="10:11" ht="12.75">
      <c r="J1483" s="5"/>
      <c r="K1483" s="5"/>
    </row>
    <row r="1484" spans="10:11" ht="12.75">
      <c r="J1484" s="5"/>
      <c r="K1484" s="5"/>
    </row>
    <row r="1485" spans="10:11" ht="12.75">
      <c r="J1485" s="5"/>
      <c r="K1485" s="5"/>
    </row>
    <row r="1486" spans="10:11" ht="12.75">
      <c r="J1486" s="5"/>
      <c r="K1486" s="5"/>
    </row>
    <row r="1487" spans="10:11" ht="12.75">
      <c r="J1487" s="5"/>
      <c r="K1487" s="5"/>
    </row>
    <row r="1488" spans="10:11" ht="12.75">
      <c r="J1488" s="5"/>
      <c r="K1488" s="5"/>
    </row>
    <row r="1489" spans="10:11" ht="12.75">
      <c r="J1489" s="5"/>
      <c r="K1489" s="5"/>
    </row>
    <row r="1490" spans="10:11" ht="12.75">
      <c r="J1490" s="5"/>
      <c r="K1490" s="5"/>
    </row>
    <row r="1491" spans="10:11" ht="12.75">
      <c r="J1491" s="5"/>
      <c r="K1491" s="5"/>
    </row>
    <row r="1492" spans="10:11" ht="12.75">
      <c r="J1492" s="5"/>
      <c r="K1492" s="5"/>
    </row>
    <row r="1493" spans="10:11" ht="12.75">
      <c r="J1493" s="5"/>
      <c r="K1493" s="5"/>
    </row>
    <row r="1494" spans="10:11" ht="12.75">
      <c r="J1494" s="5"/>
      <c r="K1494" s="5"/>
    </row>
    <row r="1495" spans="10:11" ht="12.75">
      <c r="J1495" s="5"/>
      <c r="K1495" s="5"/>
    </row>
    <row r="1496" spans="10:11" ht="12.75">
      <c r="J1496" s="5"/>
      <c r="K1496" s="5"/>
    </row>
    <row r="1497" spans="10:11" ht="12.75">
      <c r="J1497" s="5"/>
      <c r="K1497" s="5"/>
    </row>
    <row r="1498" spans="10:11" ht="12.75">
      <c r="J1498" s="5"/>
      <c r="K1498" s="5"/>
    </row>
    <row r="1499" spans="10:11" ht="12.75">
      <c r="J1499" s="5"/>
      <c r="K1499" s="5"/>
    </row>
    <row r="1500" spans="10:11" ht="12.75">
      <c r="J1500" s="5"/>
      <c r="K1500" s="5"/>
    </row>
    <row r="1501" spans="10:11" ht="12.75">
      <c r="J1501" s="5"/>
      <c r="K1501" s="5"/>
    </row>
    <row r="1502" spans="10:11" ht="12.75">
      <c r="J1502" s="5"/>
      <c r="K1502" s="5"/>
    </row>
    <row r="1503" spans="10:11" ht="12.75">
      <c r="J1503" s="5"/>
      <c r="K1503" s="5"/>
    </row>
    <row r="1504" spans="10:11" ht="12.75">
      <c r="J1504" s="5"/>
      <c r="K1504" s="5"/>
    </row>
    <row r="1505" spans="10:11" ht="12.75">
      <c r="J1505" s="5"/>
      <c r="K1505" s="5"/>
    </row>
    <row r="1506" spans="10:11" ht="12.75">
      <c r="J1506" s="5"/>
      <c r="K1506" s="5"/>
    </row>
    <row r="1507" spans="10:11" ht="12.75">
      <c r="J1507" s="5"/>
      <c r="K1507" s="5"/>
    </row>
    <row r="1508" spans="10:11" ht="12.75">
      <c r="J1508" s="5"/>
      <c r="K1508" s="5"/>
    </row>
    <row r="1509" spans="10:11" ht="12.75">
      <c r="J1509" s="5"/>
      <c r="K1509" s="5"/>
    </row>
    <row r="1510" spans="10:11" ht="12.75">
      <c r="J1510" s="5"/>
      <c r="K1510" s="5"/>
    </row>
    <row r="1511" spans="10:11" ht="12.75">
      <c r="J1511" s="5"/>
      <c r="K1511" s="5"/>
    </row>
    <row r="1512" spans="10:11" ht="12.75">
      <c r="J1512" s="5"/>
      <c r="K1512" s="5"/>
    </row>
    <row r="1513" spans="10:11" ht="12.75">
      <c r="J1513" s="5"/>
      <c r="K1513" s="5"/>
    </row>
    <row r="1514" spans="10:11" ht="12.75">
      <c r="J1514" s="5"/>
      <c r="K1514" s="5"/>
    </row>
    <row r="1515" spans="10:11" ht="12.75">
      <c r="J1515" s="5"/>
      <c r="K1515" s="5"/>
    </row>
    <row r="1516" spans="10:11" ht="12.75">
      <c r="J1516" s="5"/>
      <c r="K1516" s="5"/>
    </row>
    <row r="1517" spans="10:11" ht="12.75">
      <c r="J1517" s="5"/>
      <c r="K1517" s="5"/>
    </row>
    <row r="1518" spans="10:11" ht="12.75">
      <c r="J1518" s="5"/>
      <c r="K1518" s="5"/>
    </row>
    <row r="1519" spans="10:11" ht="12.75">
      <c r="J1519" s="5"/>
      <c r="K1519" s="5"/>
    </row>
    <row r="1520" spans="10:11" ht="12.75">
      <c r="J1520" s="5"/>
      <c r="K1520" s="5"/>
    </row>
    <row r="1521" spans="10:11" ht="12.75">
      <c r="J1521" s="5"/>
      <c r="K1521" s="5"/>
    </row>
    <row r="1522" spans="10:11" ht="12.75">
      <c r="J1522" s="5"/>
      <c r="K1522" s="5"/>
    </row>
    <row r="1523" spans="10:11" ht="12.75">
      <c r="J1523" s="5"/>
      <c r="K1523" s="5"/>
    </row>
    <row r="1524" spans="10:11" ht="12.75">
      <c r="J1524" s="5"/>
      <c r="K1524" s="5"/>
    </row>
    <row r="1525" spans="10:11" ht="12.75">
      <c r="J1525" s="5"/>
      <c r="K1525" s="5"/>
    </row>
    <row r="1526" spans="10:11" ht="12.75">
      <c r="J1526" s="5"/>
      <c r="K1526" s="5"/>
    </row>
    <row r="1527" spans="10:11" ht="12.75">
      <c r="J1527" s="5"/>
      <c r="K1527" s="5"/>
    </row>
    <row r="1528" spans="10:11" ht="12.75">
      <c r="J1528" s="5"/>
      <c r="K1528" s="5"/>
    </row>
    <row r="1529" spans="10:11" ht="12.75">
      <c r="J1529" s="5"/>
      <c r="K1529" s="5"/>
    </row>
    <row r="1530" spans="10:11" ht="12.75">
      <c r="J1530" s="5"/>
      <c r="K1530" s="5"/>
    </row>
    <row r="1531" spans="10:11" ht="12.75">
      <c r="J1531" s="5"/>
      <c r="K1531" s="5"/>
    </row>
    <row r="1532" spans="10:11" ht="12.75">
      <c r="J1532" s="5"/>
      <c r="K1532" s="5"/>
    </row>
    <row r="1533" spans="10:11" ht="12.75">
      <c r="J1533" s="5"/>
      <c r="K1533" s="5"/>
    </row>
    <row r="1534" spans="10:11" ht="12.75">
      <c r="J1534" s="5"/>
      <c r="K1534" s="5"/>
    </row>
    <row r="1535" spans="10:11" ht="12.75">
      <c r="J1535" s="5"/>
      <c r="K1535" s="5"/>
    </row>
    <row r="1536" spans="10:11" ht="12.75">
      <c r="J1536" s="5"/>
      <c r="K1536" s="5"/>
    </row>
    <row r="1537" spans="10:11" ht="12.75">
      <c r="J1537" s="5"/>
      <c r="K1537" s="5"/>
    </row>
    <row r="1538" spans="10:11" ht="12.75">
      <c r="J1538" s="5"/>
      <c r="K1538" s="5"/>
    </row>
    <row r="1539" spans="10:11" ht="12.75">
      <c r="J1539" s="5"/>
      <c r="K1539" s="5"/>
    </row>
    <row r="1540" spans="10:11" ht="12.75">
      <c r="J1540" s="5"/>
      <c r="K1540" s="5"/>
    </row>
    <row r="1541" spans="10:11" ht="12.75">
      <c r="J1541" s="5"/>
      <c r="K1541" s="5"/>
    </row>
    <row r="1542" spans="10:11" ht="12.75">
      <c r="J1542" s="5"/>
      <c r="K1542" s="5"/>
    </row>
    <row r="1543" spans="10:11" ht="12.75">
      <c r="J1543" s="5"/>
      <c r="K1543" s="5"/>
    </row>
    <row r="1544" spans="10:11" ht="12.75">
      <c r="J1544" s="5"/>
      <c r="K1544" s="5"/>
    </row>
    <row r="1545" spans="10:11" ht="12.75">
      <c r="J1545" s="5"/>
      <c r="K1545" s="5"/>
    </row>
    <row r="1546" spans="10:11" ht="12.75">
      <c r="J1546" s="5"/>
      <c r="K1546" s="5"/>
    </row>
    <row r="1547" spans="10:11" ht="12.75">
      <c r="J1547" s="5"/>
      <c r="K1547" s="5"/>
    </row>
    <row r="1548" spans="10:11" ht="12.75">
      <c r="J1548" s="5"/>
      <c r="K1548" s="5"/>
    </row>
    <row r="1549" spans="10:11" ht="12.75">
      <c r="J1549" s="5"/>
      <c r="K1549" s="5"/>
    </row>
    <row r="1550" spans="10:11" ht="12.75">
      <c r="J1550" s="5"/>
      <c r="K1550" s="5"/>
    </row>
    <row r="1551" spans="10:11" ht="12.75">
      <c r="J1551" s="5"/>
      <c r="K1551" s="5"/>
    </row>
    <row r="1552" spans="10:11" ht="12.75">
      <c r="J1552" s="5"/>
      <c r="K1552" s="5"/>
    </row>
    <row r="1553" spans="10:11" ht="12.75">
      <c r="J1553" s="5"/>
      <c r="K1553" s="5"/>
    </row>
    <row r="1554" spans="10:11" ht="12.75">
      <c r="J1554" s="5"/>
      <c r="K1554" s="5"/>
    </row>
    <row r="1555" spans="10:11" ht="12.75">
      <c r="J1555" s="5"/>
      <c r="K1555" s="5"/>
    </row>
    <row r="1556" spans="10:11" ht="12.75">
      <c r="J1556" s="5"/>
      <c r="K1556" s="5"/>
    </row>
    <row r="1557" spans="10:11" ht="12.75">
      <c r="J1557" s="5"/>
      <c r="K1557" s="5"/>
    </row>
    <row r="1558" spans="10:11" ht="12.75">
      <c r="J1558" s="5"/>
      <c r="K1558" s="5"/>
    </row>
    <row r="1559" spans="10:11" ht="12.75">
      <c r="J1559" s="5"/>
      <c r="K1559" s="5"/>
    </row>
    <row r="1560" spans="10:11" ht="12.75">
      <c r="J1560" s="5"/>
      <c r="K1560" s="5"/>
    </row>
    <row r="1561" spans="10:11" ht="12.75">
      <c r="J1561" s="5"/>
      <c r="K1561" s="5"/>
    </row>
    <row r="1562" spans="10:11" ht="12.75">
      <c r="J1562" s="5"/>
      <c r="K1562" s="5"/>
    </row>
    <row r="1563" spans="10:11" ht="12.75">
      <c r="J1563" s="5"/>
      <c r="K1563" s="5"/>
    </row>
    <row r="1564" spans="10:11" ht="12.75">
      <c r="J1564" s="5"/>
      <c r="K1564" s="5"/>
    </row>
    <row r="1565" spans="10:11" ht="12.75">
      <c r="J1565" s="5"/>
      <c r="K1565" s="5"/>
    </row>
    <row r="1566" spans="10:11" ht="12.75">
      <c r="J1566" s="5"/>
      <c r="K1566" s="5"/>
    </row>
    <row r="1567" spans="10:11" ht="12.75">
      <c r="J1567" s="5"/>
      <c r="K1567" s="5"/>
    </row>
    <row r="1568" spans="10:11" ht="12.75">
      <c r="J1568" s="5"/>
      <c r="K1568" s="5"/>
    </row>
    <row r="1569" spans="10:11" ht="12.75">
      <c r="J1569" s="5"/>
      <c r="K1569" s="5"/>
    </row>
    <row r="1570" spans="10:11" ht="12.75">
      <c r="J1570" s="5"/>
      <c r="K1570" s="5"/>
    </row>
    <row r="1571" spans="10:11" ht="12.75">
      <c r="J1571" s="5"/>
      <c r="K1571" s="5"/>
    </row>
    <row r="1572" spans="10:11" ht="12.75">
      <c r="J1572" s="5"/>
      <c r="K1572" s="5"/>
    </row>
    <row r="1573" spans="10:11" ht="12.75">
      <c r="J1573" s="5"/>
      <c r="K1573" s="5"/>
    </row>
    <row r="1574" spans="10:11" ht="12.75">
      <c r="J1574" s="5"/>
      <c r="K1574" s="5"/>
    </row>
    <row r="1575" spans="10:11" ht="12.75">
      <c r="J1575" s="5"/>
      <c r="K1575" s="5"/>
    </row>
    <row r="1576" spans="10:11" ht="12.75">
      <c r="J1576" s="5"/>
      <c r="K1576" s="5"/>
    </row>
    <row r="1577" spans="10:11" ht="12.75">
      <c r="J1577" s="5"/>
      <c r="K1577" s="5"/>
    </row>
    <row r="1578" spans="10:11" ht="12.75">
      <c r="J1578" s="5"/>
      <c r="K1578" s="5"/>
    </row>
    <row r="1579" spans="10:11" ht="12.75">
      <c r="J1579" s="5"/>
      <c r="K1579" s="5"/>
    </row>
    <row r="1580" spans="10:11" ht="12.75">
      <c r="J1580" s="5"/>
      <c r="K1580" s="5"/>
    </row>
    <row r="1581" spans="10:11" ht="12.75">
      <c r="J1581" s="5"/>
      <c r="K1581" s="5"/>
    </row>
    <row r="1582" spans="10:11" ht="12.75">
      <c r="J1582" s="5"/>
      <c r="K1582" s="5"/>
    </row>
    <row r="1583" spans="10:11" ht="12.75">
      <c r="J1583" s="5"/>
      <c r="K1583" s="5"/>
    </row>
    <row r="1584" spans="10:11" ht="12.75">
      <c r="J1584" s="5"/>
      <c r="K1584" s="5"/>
    </row>
    <row r="1585" spans="10:11" ht="12.75">
      <c r="J1585" s="5"/>
      <c r="K1585" s="5"/>
    </row>
    <row r="1586" spans="10:11" ht="12.75">
      <c r="J1586" s="5"/>
      <c r="K1586" s="5"/>
    </row>
    <row r="1587" spans="10:11" ht="12.75">
      <c r="J1587" s="5"/>
      <c r="K1587" s="5"/>
    </row>
    <row r="1588" spans="10:11" ht="12.75">
      <c r="J1588" s="5"/>
      <c r="K1588" s="5"/>
    </row>
    <row r="1589" spans="10:11" ht="12.75">
      <c r="J1589" s="5"/>
      <c r="K1589" s="5"/>
    </row>
    <row r="1590" spans="10:11" ht="12.75">
      <c r="J1590" s="5"/>
      <c r="K1590" s="5"/>
    </row>
    <row r="1591" spans="10:11" ht="12.75">
      <c r="J1591" s="5"/>
      <c r="K1591" s="5"/>
    </row>
    <row r="1592" spans="10:11" ht="12.75">
      <c r="J1592" s="5"/>
      <c r="K1592" s="5"/>
    </row>
    <row r="1593" spans="10:11" ht="12.75">
      <c r="J1593" s="5"/>
      <c r="K1593" s="5"/>
    </row>
    <row r="1594" spans="10:11" ht="12.75">
      <c r="J1594" s="5"/>
      <c r="K1594" s="5"/>
    </row>
    <row r="1595" spans="10:11" ht="12.75">
      <c r="J1595" s="5"/>
      <c r="K1595" s="5"/>
    </row>
    <row r="1596" spans="10:11" ht="12.75">
      <c r="J1596" s="5"/>
      <c r="K1596" s="5"/>
    </row>
    <row r="1597" spans="10:11" ht="12.75">
      <c r="J1597" s="5"/>
      <c r="K1597" s="5"/>
    </row>
    <row r="1598" spans="10:11" ht="12.75">
      <c r="J1598" s="5"/>
      <c r="K1598" s="5"/>
    </row>
    <row r="1599" spans="10:11" ht="12.75">
      <c r="J1599" s="5"/>
      <c r="K1599" s="5"/>
    </row>
    <row r="1600" spans="10:11" ht="12.75">
      <c r="J1600" s="5"/>
      <c r="K1600" s="5"/>
    </row>
    <row r="1601" spans="10:11" ht="12.75">
      <c r="J1601" s="5"/>
      <c r="K1601" s="5"/>
    </row>
    <row r="1602" spans="10:11" ht="12.75">
      <c r="J1602" s="5"/>
      <c r="K1602" s="5"/>
    </row>
    <row r="1603" spans="10:11" ht="12.75">
      <c r="J1603" s="5"/>
      <c r="K1603" s="5"/>
    </row>
    <row r="1604" spans="10:11" ht="12.75">
      <c r="J1604" s="5"/>
      <c r="K1604" s="5"/>
    </row>
    <row r="1605" spans="10:11" ht="12.75">
      <c r="J1605" s="5"/>
      <c r="K1605" s="5"/>
    </row>
    <row r="1606" spans="10:11" ht="12.75">
      <c r="J1606" s="5"/>
      <c r="K1606" s="5"/>
    </row>
    <row r="1607" spans="10:11" ht="12.75">
      <c r="J1607" s="5"/>
      <c r="K1607" s="5"/>
    </row>
    <row r="1608" spans="10:11" ht="12.75">
      <c r="J1608" s="5"/>
      <c r="K1608" s="5"/>
    </row>
    <row r="1609" spans="10:11" ht="12.75">
      <c r="J1609" s="5"/>
      <c r="K1609" s="5"/>
    </row>
    <row r="1610" spans="10:11" ht="12.75">
      <c r="J1610" s="5"/>
      <c r="K1610" s="5"/>
    </row>
    <row r="1611" spans="10:11" ht="12.75">
      <c r="J1611" s="5"/>
      <c r="K1611" s="5"/>
    </row>
    <row r="1612" spans="10:11" ht="12.75">
      <c r="J1612" s="5"/>
      <c r="K1612" s="5"/>
    </row>
    <row r="1613" spans="10:11" ht="12.75">
      <c r="J1613" s="5"/>
      <c r="K1613" s="5"/>
    </row>
    <row r="1614" spans="10:11" ht="12.75">
      <c r="J1614" s="5"/>
      <c r="K1614" s="5"/>
    </row>
    <row r="1615" spans="10:11" ht="12.75">
      <c r="J1615" s="5"/>
      <c r="K1615" s="5"/>
    </row>
    <row r="1616" spans="10:11" ht="12.75">
      <c r="J1616" s="5"/>
      <c r="K1616" s="5"/>
    </row>
    <row r="1617" spans="10:11" ht="12.75">
      <c r="J1617" s="5"/>
      <c r="K1617" s="5"/>
    </row>
    <row r="1618" spans="10:11" ht="12.75">
      <c r="J1618" s="5"/>
      <c r="K1618" s="5"/>
    </row>
    <row r="1619" spans="10:11" ht="12.75">
      <c r="J1619" s="5"/>
      <c r="K1619" s="5"/>
    </row>
    <row r="1620" spans="10:11" ht="12.75">
      <c r="J1620" s="5"/>
      <c r="K1620" s="5"/>
    </row>
    <row r="1621" spans="10:11" ht="12.75">
      <c r="J1621" s="5"/>
      <c r="K1621" s="5"/>
    </row>
    <row r="1622" spans="10:11" ht="12.75">
      <c r="J1622" s="5"/>
      <c r="K1622" s="5"/>
    </row>
    <row r="1623" spans="10:11" ht="12.75">
      <c r="J1623" s="5"/>
      <c r="K1623" s="5"/>
    </row>
    <row r="1624" spans="10:11" ht="12.75">
      <c r="J1624" s="5"/>
      <c r="K1624" s="5"/>
    </row>
    <row r="1625" spans="10:11" ht="12.75">
      <c r="J1625" s="5"/>
      <c r="K1625" s="5"/>
    </row>
    <row r="1626" spans="10:11" ht="12.75">
      <c r="J1626" s="5"/>
      <c r="K1626" s="5"/>
    </row>
    <row r="1627" spans="10:11" ht="12.75">
      <c r="J1627" s="5"/>
      <c r="K1627" s="5"/>
    </row>
    <row r="1628" spans="10:11" ht="12.75">
      <c r="J1628" s="5"/>
      <c r="K1628" s="5"/>
    </row>
    <row r="1629" spans="10:11" ht="12.75">
      <c r="J1629" s="5"/>
      <c r="K1629" s="5"/>
    </row>
    <row r="1630" spans="10:11" ht="12.75">
      <c r="J1630" s="5"/>
      <c r="K1630" s="5"/>
    </row>
    <row r="1631" spans="10:11" ht="12.75">
      <c r="J1631" s="5"/>
      <c r="K1631" s="5"/>
    </row>
    <row r="1632" spans="10:11" ht="12.75">
      <c r="J1632" s="5"/>
      <c r="K1632" s="5"/>
    </row>
    <row r="1633" spans="10:11" ht="12.75">
      <c r="J1633" s="5"/>
      <c r="K1633" s="5"/>
    </row>
    <row r="1634" spans="10:11" ht="12.75">
      <c r="J1634" s="5"/>
      <c r="K1634" s="5"/>
    </row>
    <row r="1635" spans="10:11" ht="12.75">
      <c r="J1635" s="5"/>
      <c r="K1635" s="5"/>
    </row>
    <row r="1636" spans="10:11" ht="12.75">
      <c r="J1636" s="5"/>
      <c r="K1636" s="5"/>
    </row>
    <row r="1637" spans="10:11" ht="12.75">
      <c r="J1637" s="5"/>
      <c r="K1637" s="5"/>
    </row>
    <row r="1638" spans="10:11" ht="12.75">
      <c r="J1638" s="5"/>
      <c r="K1638" s="5"/>
    </row>
    <row r="1639" spans="10:11" ht="12.75">
      <c r="J1639" s="5"/>
      <c r="K1639" s="5"/>
    </row>
    <row r="1640" spans="10:11" ht="12.75">
      <c r="J1640" s="5"/>
      <c r="K1640" s="5"/>
    </row>
    <row r="1641" spans="10:11" ht="12.75">
      <c r="J1641" s="5"/>
      <c r="K1641" s="5"/>
    </row>
    <row r="1642" spans="10:11" ht="12.75">
      <c r="J1642" s="5"/>
      <c r="K1642" s="5"/>
    </row>
    <row r="1643" spans="10:11" ht="12.75">
      <c r="J1643" s="5"/>
      <c r="K1643" s="5"/>
    </row>
    <row r="1644" spans="10:11" ht="12.75">
      <c r="J1644" s="5"/>
      <c r="K1644" s="5"/>
    </row>
    <row r="1645" spans="10:11" ht="12.75">
      <c r="J1645" s="5"/>
      <c r="K1645" s="5"/>
    </row>
    <row r="1646" spans="10:11" ht="12.75">
      <c r="J1646" s="5"/>
      <c r="K1646" s="5"/>
    </row>
    <row r="1647" spans="10:11" ht="12.75">
      <c r="J1647" s="5"/>
      <c r="K1647" s="5"/>
    </row>
    <row r="1648" spans="10:11" ht="12.75">
      <c r="J1648" s="5"/>
      <c r="K1648" s="5"/>
    </row>
    <row r="1649" spans="10:11" ht="12.75">
      <c r="J1649" s="5"/>
      <c r="K1649" s="5"/>
    </row>
    <row r="1650" spans="10:11" ht="12.75">
      <c r="J1650" s="5"/>
      <c r="K1650" s="5"/>
    </row>
    <row r="1651" spans="10:11" ht="12.75">
      <c r="J1651" s="5"/>
      <c r="K1651" s="5"/>
    </row>
    <row r="1652" spans="10:11" ht="12.75">
      <c r="J1652" s="5"/>
      <c r="K1652" s="5"/>
    </row>
    <row r="1653" spans="10:11" ht="12.75">
      <c r="J1653" s="5"/>
      <c r="K1653" s="5"/>
    </row>
    <row r="1654" spans="10:11" ht="12.75">
      <c r="J1654" s="5"/>
      <c r="K1654" s="5"/>
    </row>
    <row r="1655" spans="10:11" ht="12.75">
      <c r="J1655" s="5"/>
      <c r="K1655" s="5"/>
    </row>
    <row r="1656" spans="10:11" ht="12.75">
      <c r="J1656" s="5"/>
      <c r="K1656" s="5"/>
    </row>
    <row r="1657" spans="10:11" ht="12.75">
      <c r="J1657" s="5"/>
      <c r="K1657" s="5"/>
    </row>
    <row r="1658" spans="10:11" ht="12.75">
      <c r="J1658" s="5"/>
      <c r="K1658" s="5"/>
    </row>
    <row r="1659" spans="10:11" ht="12.75">
      <c r="J1659" s="5"/>
      <c r="K1659" s="5"/>
    </row>
    <row r="1660" spans="10:11" ht="12.75">
      <c r="J1660" s="5"/>
      <c r="K1660" s="5"/>
    </row>
    <row r="1661" spans="10:11" ht="12.75">
      <c r="J1661" s="5"/>
      <c r="K1661" s="5"/>
    </row>
    <row r="1662" spans="10:11" ht="12.75">
      <c r="J1662" s="5"/>
      <c r="K1662" s="5"/>
    </row>
    <row r="1663" spans="10:11" ht="12.75">
      <c r="J1663" s="5"/>
      <c r="K1663" s="5"/>
    </row>
    <row r="1664" spans="10:11" ht="12.75">
      <c r="J1664" s="5"/>
      <c r="K1664" s="5"/>
    </row>
    <row r="1665" spans="10:11" ht="12.75">
      <c r="J1665" s="5"/>
      <c r="K1665" s="5"/>
    </row>
    <row r="1666" spans="10:11" ht="12.75">
      <c r="J1666" s="5"/>
      <c r="K1666" s="5"/>
    </row>
    <row r="1667" spans="10:11" ht="12.75">
      <c r="J1667" s="5"/>
      <c r="K1667" s="5"/>
    </row>
    <row r="1668" spans="10:11" ht="12.75">
      <c r="J1668" s="5"/>
      <c r="K1668" s="5"/>
    </row>
    <row r="1669" spans="10:11" ht="12.75">
      <c r="J1669" s="5"/>
      <c r="K1669" s="5"/>
    </row>
    <row r="1670" spans="10:11" ht="12.75">
      <c r="J1670" s="5"/>
      <c r="K1670" s="5"/>
    </row>
    <row r="1671" spans="10:11" ht="12.75">
      <c r="J1671" s="5"/>
      <c r="K1671" s="5"/>
    </row>
    <row r="1672" spans="10:11" ht="12.75">
      <c r="J1672" s="5"/>
      <c r="K1672" s="5"/>
    </row>
    <row r="1673" spans="10:11" ht="12.75">
      <c r="J1673" s="5"/>
      <c r="K1673" s="5"/>
    </row>
    <row r="1674" spans="10:11" ht="12.75">
      <c r="J1674" s="5"/>
      <c r="K1674" s="5"/>
    </row>
    <row r="1675" spans="10:11" ht="12.75">
      <c r="J1675" s="5"/>
      <c r="K1675" s="5"/>
    </row>
    <row r="1676" spans="10:11" ht="12.75">
      <c r="J1676" s="5"/>
      <c r="K1676" s="5"/>
    </row>
    <row r="1677" spans="10:11" ht="12.75">
      <c r="J1677" s="5"/>
      <c r="K1677" s="5"/>
    </row>
    <row r="1678" spans="10:11" ht="12.75">
      <c r="J1678" s="5"/>
      <c r="K1678" s="5"/>
    </row>
    <row r="1679" spans="10:11" ht="12.75">
      <c r="J1679" s="5"/>
      <c r="K1679" s="5"/>
    </row>
    <row r="1680" spans="10:11" ht="12.75">
      <c r="J1680" s="5"/>
      <c r="K1680" s="5"/>
    </row>
    <row r="1681" spans="10:11" ht="12.75">
      <c r="J1681" s="5"/>
      <c r="K1681" s="5"/>
    </row>
    <row r="1682" spans="10:11" ht="12.75">
      <c r="J1682" s="5"/>
      <c r="K1682" s="5"/>
    </row>
    <row r="1683" spans="10:11" ht="12.75">
      <c r="J1683" s="5"/>
      <c r="K1683" s="5"/>
    </row>
    <row r="1684" spans="10:11" ht="12.75">
      <c r="J1684" s="5"/>
      <c r="K1684" s="5"/>
    </row>
    <row r="1685" spans="10:11" ht="12.75">
      <c r="J1685" s="5"/>
      <c r="K1685" s="5"/>
    </row>
    <row r="1686" spans="10:11" ht="12.75">
      <c r="J1686" s="5"/>
      <c r="K1686" s="5"/>
    </row>
    <row r="1687" spans="10:11" ht="12.75">
      <c r="J1687" s="5"/>
      <c r="K1687" s="5"/>
    </row>
    <row r="1688" spans="10:11" ht="12.75">
      <c r="J1688" s="5"/>
      <c r="K1688" s="5"/>
    </row>
    <row r="1689" spans="10:11" ht="12.75">
      <c r="J1689" s="5"/>
      <c r="K1689" s="5"/>
    </row>
    <row r="1690" spans="10:11" ht="12.75">
      <c r="J1690" s="5"/>
      <c r="K1690" s="5"/>
    </row>
    <row r="1691" spans="10:11" ht="12.75">
      <c r="J1691" s="5"/>
      <c r="K1691" s="5"/>
    </row>
    <row r="1692" spans="10:11" ht="12.75">
      <c r="J1692" s="5"/>
      <c r="K1692" s="5"/>
    </row>
    <row r="1693" spans="10:11" ht="12.75">
      <c r="J1693" s="5"/>
      <c r="K1693" s="5"/>
    </row>
    <row r="1694" spans="10:11" ht="12.75">
      <c r="J1694" s="5"/>
      <c r="K1694" s="5"/>
    </row>
    <row r="1695" spans="10:11" ht="12.75">
      <c r="J1695" s="5"/>
      <c r="K1695" s="5"/>
    </row>
    <row r="1696" spans="10:11" ht="12.75">
      <c r="J1696" s="5"/>
      <c r="K1696" s="5"/>
    </row>
    <row r="1697" spans="10:11" ht="12.75">
      <c r="J1697" s="5"/>
      <c r="K1697" s="5"/>
    </row>
    <row r="1698" spans="10:11" ht="12.75">
      <c r="J1698" s="5"/>
      <c r="K1698" s="5"/>
    </row>
    <row r="1699" spans="10:11" ht="12.75">
      <c r="J1699" s="5"/>
      <c r="K1699" s="5"/>
    </row>
    <row r="1700" spans="10:11" ht="12.75">
      <c r="J1700" s="5"/>
      <c r="K1700" s="5"/>
    </row>
    <row r="1701" spans="10:11" ht="12.75">
      <c r="J1701" s="5"/>
      <c r="K1701" s="5"/>
    </row>
    <row r="1702" spans="10:11" ht="12.75">
      <c r="J1702" s="5"/>
      <c r="K1702" s="5"/>
    </row>
    <row r="1703" spans="10:11" ht="12.75">
      <c r="J1703" s="5"/>
      <c r="K1703" s="5"/>
    </row>
    <row r="1704" spans="10:11" ht="12.75">
      <c r="J1704" s="5"/>
      <c r="K1704" s="5"/>
    </row>
    <row r="1705" spans="10:11" ht="12.75">
      <c r="J1705" s="5"/>
      <c r="K1705" s="5"/>
    </row>
    <row r="1706" spans="10:11" ht="12.75">
      <c r="J1706" s="5"/>
      <c r="K1706" s="5"/>
    </row>
    <row r="1707" spans="10:11" ht="12.75">
      <c r="J1707" s="5"/>
      <c r="K1707" s="5"/>
    </row>
    <row r="1708" spans="10:11" ht="12.75">
      <c r="J1708" s="5"/>
      <c r="K1708" s="5"/>
    </row>
    <row r="1709" spans="10:11" ht="12.75">
      <c r="J1709" s="5"/>
      <c r="K1709" s="5"/>
    </row>
    <row r="1710" spans="10:11" ht="12.75">
      <c r="J1710" s="5"/>
      <c r="K1710" s="5"/>
    </row>
    <row r="1711" spans="10:11" ht="12.75">
      <c r="J1711" s="5"/>
      <c r="K1711" s="5"/>
    </row>
    <row r="1712" spans="10:11" ht="12.75">
      <c r="J1712" s="5"/>
      <c r="K1712" s="5"/>
    </row>
    <row r="1713" spans="10:11" ht="12.75">
      <c r="J1713" s="5"/>
      <c r="K1713" s="5"/>
    </row>
    <row r="1714" spans="10:11" ht="12.75">
      <c r="J1714" s="5"/>
      <c r="K1714" s="5"/>
    </row>
    <row r="1715" spans="10:11" ht="12.75">
      <c r="J1715" s="5"/>
      <c r="K1715" s="5"/>
    </row>
    <row r="1716" spans="10:11" ht="12.75">
      <c r="J1716" s="5"/>
      <c r="K1716" s="5"/>
    </row>
    <row r="1717" spans="10:11" ht="12.75">
      <c r="J1717" s="5"/>
      <c r="K1717" s="5"/>
    </row>
    <row r="1718" spans="10:11" ht="12.75">
      <c r="J1718" s="5"/>
      <c r="K1718" s="5"/>
    </row>
    <row r="1719" spans="10:11" ht="12.75">
      <c r="J1719" s="5"/>
      <c r="K1719" s="5"/>
    </row>
    <row r="1720" spans="10:11" ht="12.75">
      <c r="J1720" s="5"/>
      <c r="K1720" s="5"/>
    </row>
    <row r="1721" spans="10:11" ht="12.75">
      <c r="J1721" s="5"/>
      <c r="K1721" s="5"/>
    </row>
    <row r="1722" spans="10:11" ht="12.75">
      <c r="J1722" s="5"/>
      <c r="K1722" s="5"/>
    </row>
    <row r="1723" spans="10:11" ht="12.75">
      <c r="J1723" s="5"/>
      <c r="K1723" s="5"/>
    </row>
    <row r="1724" spans="10:11" ht="12.75">
      <c r="J1724" s="5"/>
      <c r="K1724" s="5"/>
    </row>
    <row r="1725" spans="10:11" ht="12.75">
      <c r="J1725" s="5"/>
      <c r="K1725" s="5"/>
    </row>
    <row r="1726" spans="10:11" ht="12.75">
      <c r="J1726" s="5"/>
      <c r="K1726" s="5"/>
    </row>
    <row r="1727" spans="10:11" ht="12.75">
      <c r="J1727" s="5"/>
      <c r="K1727" s="5"/>
    </row>
    <row r="1728" spans="10:11" ht="12.75">
      <c r="J1728" s="5"/>
      <c r="K1728" s="5"/>
    </row>
    <row r="1729" spans="10:11" ht="12.75">
      <c r="J1729" s="5"/>
      <c r="K1729" s="5"/>
    </row>
    <row r="1730" spans="10:11" ht="12.75">
      <c r="J1730" s="5"/>
      <c r="K1730" s="5"/>
    </row>
    <row r="1731" spans="10:11" ht="12.75">
      <c r="J1731" s="5"/>
      <c r="K1731" s="5"/>
    </row>
    <row r="1732" spans="10:11" ht="12.75">
      <c r="J1732" s="5"/>
      <c r="K1732" s="5"/>
    </row>
    <row r="1733" spans="10:11" ht="12.75">
      <c r="J1733" s="5"/>
      <c r="K1733" s="5"/>
    </row>
    <row r="1734" spans="10:11" ht="12.75">
      <c r="J1734" s="5"/>
      <c r="K1734" s="5"/>
    </row>
    <row r="1735" spans="10:11" ht="12.75">
      <c r="J1735" s="5"/>
      <c r="K1735" s="5"/>
    </row>
    <row r="1736" spans="10:11" ht="12.75">
      <c r="J1736" s="5"/>
      <c r="K1736" s="5"/>
    </row>
    <row r="1737" spans="10:11" ht="12.75">
      <c r="J1737" s="5"/>
      <c r="K1737" s="5"/>
    </row>
    <row r="1738" spans="10:11" ht="12.75">
      <c r="J1738" s="5"/>
      <c r="K1738" s="5"/>
    </row>
    <row r="1739" spans="10:11" ht="12.75">
      <c r="J1739" s="5"/>
      <c r="K1739" s="5"/>
    </row>
    <row r="1740" spans="10:11" ht="12.75">
      <c r="J1740" s="5"/>
      <c r="K1740" s="5"/>
    </row>
    <row r="1741" spans="10:11" ht="12.75">
      <c r="J1741" s="5"/>
      <c r="K1741" s="5"/>
    </row>
    <row r="1742" spans="10:11" ht="12.75">
      <c r="J1742" s="5"/>
      <c r="K1742" s="5"/>
    </row>
    <row r="1743" spans="10:11" ht="12.75">
      <c r="J1743" s="5"/>
      <c r="K1743" s="5"/>
    </row>
    <row r="1744" spans="10:11" ht="12.75">
      <c r="J1744" s="5"/>
      <c r="K1744" s="5"/>
    </row>
    <row r="1745" spans="10:11" ht="12.75">
      <c r="J1745" s="5"/>
      <c r="K1745" s="5"/>
    </row>
    <row r="1746" spans="10:11" ht="12.75">
      <c r="J1746" s="5"/>
      <c r="K1746" s="5"/>
    </row>
    <row r="1747" spans="10:11" ht="12.75">
      <c r="J1747" s="5"/>
      <c r="K1747" s="5"/>
    </row>
    <row r="1748" spans="10:11" ht="12.75">
      <c r="J1748" s="5"/>
      <c r="K1748" s="5"/>
    </row>
    <row r="1749" spans="10:11" ht="12.75">
      <c r="J1749" s="5"/>
      <c r="K1749" s="5"/>
    </row>
    <row r="1750" spans="10:11" ht="12.75">
      <c r="J1750" s="5"/>
      <c r="K1750" s="5"/>
    </row>
    <row r="1751" spans="10:11" ht="12.75">
      <c r="J1751" s="5"/>
      <c r="K1751" s="5"/>
    </row>
    <row r="1752" spans="10:11" ht="12.75">
      <c r="J1752" s="5"/>
      <c r="K1752" s="5"/>
    </row>
    <row r="1753" spans="10:11" ht="12.75">
      <c r="J1753" s="5"/>
      <c r="K1753" s="5"/>
    </row>
    <row r="1754" spans="10:11" ht="12.75">
      <c r="J1754" s="5"/>
      <c r="K1754" s="5"/>
    </row>
    <row r="1755" spans="10:11" ht="12.75">
      <c r="J1755" s="5"/>
      <c r="K1755" s="5"/>
    </row>
    <row r="1756" spans="10:11" ht="12.75">
      <c r="J1756" s="5"/>
      <c r="K1756" s="5"/>
    </row>
    <row r="1757" spans="10:11" ht="12.75">
      <c r="J1757" s="5"/>
      <c r="K1757" s="5"/>
    </row>
    <row r="1758" spans="10:11" ht="12.75">
      <c r="J1758" s="5"/>
      <c r="K1758" s="5"/>
    </row>
    <row r="1759" spans="10:11" ht="12.75">
      <c r="J1759" s="5"/>
      <c r="K1759" s="5"/>
    </row>
    <row r="1760" spans="10:11" ht="12.75">
      <c r="J1760" s="5"/>
      <c r="K1760" s="5"/>
    </row>
    <row r="1761" spans="10:11" ht="12.75">
      <c r="J1761" s="5"/>
      <c r="K1761" s="5"/>
    </row>
    <row r="1762" spans="10:11" ht="12.75">
      <c r="J1762" s="5"/>
      <c r="K1762" s="5"/>
    </row>
    <row r="1763" spans="10:11" ht="12.75">
      <c r="J1763" s="5"/>
      <c r="K1763" s="5"/>
    </row>
    <row r="1764" spans="10:11" ht="12.75">
      <c r="J1764" s="5"/>
      <c r="K1764" s="5"/>
    </row>
    <row r="1765" spans="10:11" ht="12.75">
      <c r="J1765" s="5"/>
      <c r="K1765" s="5"/>
    </row>
    <row r="1766" spans="10:11" ht="12.75">
      <c r="J1766" s="5"/>
      <c r="K1766" s="5"/>
    </row>
    <row r="1767" spans="10:11" ht="12.75">
      <c r="J1767" s="5"/>
      <c r="K1767" s="5"/>
    </row>
    <row r="1768" spans="10:11" ht="12.75">
      <c r="J1768" s="5"/>
      <c r="K1768" s="5"/>
    </row>
    <row r="1769" spans="10:11" ht="12.75">
      <c r="J1769" s="5"/>
      <c r="K1769" s="5"/>
    </row>
    <row r="1770" spans="10:11" ht="12.75">
      <c r="J1770" s="5"/>
      <c r="K1770" s="5"/>
    </row>
    <row r="1771" spans="10:11" ht="12.75">
      <c r="J1771" s="5"/>
      <c r="K1771" s="5"/>
    </row>
    <row r="1772" spans="10:11" ht="12.75">
      <c r="J1772" s="5"/>
      <c r="K1772" s="5"/>
    </row>
    <row r="1773" spans="10:11" ht="12.75">
      <c r="J1773" s="5"/>
      <c r="K1773" s="5"/>
    </row>
    <row r="1774" spans="10:11" ht="12.75">
      <c r="J1774" s="5"/>
      <c r="K1774" s="5"/>
    </row>
    <row r="1775" spans="10:11" ht="12.75">
      <c r="J1775" s="5"/>
      <c r="K1775" s="5"/>
    </row>
    <row r="1776" spans="10:11" ht="12.75">
      <c r="J1776" s="5"/>
      <c r="K1776" s="5"/>
    </row>
    <row r="1777" spans="10:11" ht="12.75">
      <c r="J1777" s="5"/>
      <c r="K1777" s="5"/>
    </row>
    <row r="1778" spans="10:11" ht="12.75">
      <c r="J1778" s="5"/>
      <c r="K1778" s="5"/>
    </row>
    <row r="1779" spans="10:11" ht="12.75">
      <c r="J1779" s="5"/>
      <c r="K1779" s="5"/>
    </row>
    <row r="1780" spans="10:11" ht="12.75">
      <c r="J1780" s="5"/>
      <c r="K1780" s="5"/>
    </row>
    <row r="1781" spans="10:11" ht="12.75">
      <c r="J1781" s="5"/>
      <c r="K1781" s="5"/>
    </row>
    <row r="1782" spans="10:11" ht="12.75">
      <c r="J1782" s="5"/>
      <c r="K1782" s="5"/>
    </row>
    <row r="1783" spans="10:11" ht="12.75">
      <c r="J1783" s="5"/>
      <c r="K1783" s="5"/>
    </row>
    <row r="1784" spans="10:11" ht="12.75">
      <c r="J1784" s="5"/>
      <c r="K1784" s="5"/>
    </row>
    <row r="1785" spans="10:11" ht="12.75">
      <c r="J1785" s="5"/>
      <c r="K1785" s="5"/>
    </row>
    <row r="1786" spans="10:11" ht="12.75">
      <c r="J1786" s="5"/>
      <c r="K1786" s="5"/>
    </row>
    <row r="1787" spans="10:11" ht="12.75">
      <c r="J1787" s="5"/>
      <c r="K1787" s="5"/>
    </row>
    <row r="1788" spans="10:11" ht="12.75">
      <c r="J1788" s="5"/>
      <c r="K1788" s="5"/>
    </row>
    <row r="1789" spans="10:11" ht="12.75">
      <c r="J1789" s="5"/>
      <c r="K1789" s="5"/>
    </row>
    <row r="1790" spans="10:11" ht="12.75">
      <c r="J1790" s="5"/>
      <c r="K1790" s="5"/>
    </row>
    <row r="1791" spans="10:11" ht="12.75">
      <c r="J1791" s="5"/>
      <c r="K1791" s="5"/>
    </row>
    <row r="1792" spans="10:11" ht="12.75">
      <c r="J1792" s="5"/>
      <c r="K1792" s="5"/>
    </row>
    <row r="1793" spans="10:11" ht="12.75">
      <c r="J1793" s="5"/>
      <c r="K1793" s="5"/>
    </row>
    <row r="1794" spans="10:11" ht="12.75">
      <c r="J1794" s="5"/>
      <c r="K1794" s="5"/>
    </row>
    <row r="1795" spans="10:11" ht="12.75">
      <c r="J1795" s="5"/>
      <c r="K1795" s="5"/>
    </row>
    <row r="1796" spans="10:11" ht="12.75">
      <c r="J1796" s="5"/>
      <c r="K1796" s="5"/>
    </row>
    <row r="1797" spans="10:11" ht="12.75">
      <c r="J1797" s="5"/>
      <c r="K1797" s="5"/>
    </row>
    <row r="1798" spans="10:11" ht="12.75">
      <c r="J1798" s="5"/>
      <c r="K1798" s="5"/>
    </row>
    <row r="1799" spans="10:11" ht="12.75">
      <c r="J1799" s="5"/>
      <c r="K1799" s="5"/>
    </row>
    <row r="1800" spans="10:11" ht="12.75">
      <c r="J1800" s="5"/>
      <c r="K1800" s="5"/>
    </row>
    <row r="1801" spans="10:11" ht="12.75">
      <c r="J1801" s="5"/>
      <c r="K1801" s="5"/>
    </row>
    <row r="1802" spans="10:11" ht="12.75">
      <c r="J1802" s="5"/>
      <c r="K1802" s="5"/>
    </row>
    <row r="1803" spans="10:11" ht="12.75">
      <c r="J1803" s="5"/>
      <c r="K1803" s="5"/>
    </row>
    <row r="1804" spans="10:11" ht="12.75">
      <c r="J1804" s="5"/>
      <c r="K1804" s="5"/>
    </row>
    <row r="1805" spans="10:11" ht="12.75">
      <c r="J1805" s="5"/>
      <c r="K1805" s="5"/>
    </row>
    <row r="1806" spans="10:11" ht="12.75">
      <c r="J1806" s="5"/>
      <c r="K1806" s="5"/>
    </row>
    <row r="1807" spans="10:11" ht="12.75">
      <c r="J1807" s="5"/>
      <c r="K1807" s="5"/>
    </row>
    <row r="1808" spans="10:11" ht="12.75">
      <c r="J1808" s="5"/>
      <c r="K1808" s="5"/>
    </row>
    <row r="1809" spans="10:11" ht="12.75">
      <c r="J1809" s="5"/>
      <c r="K1809" s="5"/>
    </row>
    <row r="1810" spans="10:11" ht="12.75">
      <c r="J1810" s="5"/>
      <c r="K1810" s="5"/>
    </row>
    <row r="1811" spans="10:11" ht="12.75">
      <c r="J1811" s="5"/>
      <c r="K1811" s="5"/>
    </row>
    <row r="1812" spans="10:11" ht="12.75">
      <c r="J1812" s="5"/>
      <c r="K1812" s="5"/>
    </row>
    <row r="1813" spans="10:11" ht="12.75">
      <c r="J1813" s="5"/>
      <c r="K1813" s="5"/>
    </row>
    <row r="1814" spans="10:11" ht="12.75">
      <c r="J1814" s="5"/>
      <c r="K1814" s="5"/>
    </row>
    <row r="1815" spans="10:11" ht="12.75">
      <c r="J1815" s="5"/>
      <c r="K1815" s="5"/>
    </row>
    <row r="1816" spans="10:11" ht="12.75">
      <c r="J1816" s="5"/>
      <c r="K1816" s="5"/>
    </row>
    <row r="1817" spans="10:11" ht="12.75">
      <c r="J1817" s="5"/>
      <c r="K1817" s="5"/>
    </row>
    <row r="1818" spans="10:11" ht="12.75">
      <c r="J1818" s="5"/>
      <c r="K1818" s="5"/>
    </row>
    <row r="1819" spans="10:11" ht="12.75">
      <c r="J1819" s="5"/>
      <c r="K1819" s="5"/>
    </row>
    <row r="1820" spans="10:11" ht="12.75">
      <c r="J1820" s="5"/>
      <c r="K1820" s="5"/>
    </row>
    <row r="1821" spans="10:11" ht="12.75">
      <c r="J1821" s="5"/>
      <c r="K1821" s="5"/>
    </row>
    <row r="1822" spans="10:11" ht="12.75">
      <c r="J1822" s="5"/>
      <c r="K1822" s="5"/>
    </row>
    <row r="1823" spans="10:11" ht="12.75">
      <c r="J1823" s="5"/>
      <c r="K1823" s="5"/>
    </row>
    <row r="1824" spans="10:11" ht="12.75">
      <c r="J1824" s="5"/>
      <c r="K1824" s="5"/>
    </row>
    <row r="1825" spans="10:11" ht="12.75">
      <c r="J1825" s="5"/>
      <c r="K1825" s="5"/>
    </row>
    <row r="1826" spans="10:11" ht="12.75">
      <c r="J1826" s="5"/>
      <c r="K1826" s="5"/>
    </row>
    <row r="1827" spans="10:11" ht="12.75">
      <c r="J1827" s="5"/>
      <c r="K1827" s="5"/>
    </row>
    <row r="1828" spans="10:11" ht="12.75">
      <c r="J1828" s="5"/>
      <c r="K1828" s="5"/>
    </row>
    <row r="1829" spans="10:11" ht="12.75">
      <c r="J1829" s="5"/>
      <c r="K1829" s="5"/>
    </row>
    <row r="1830" spans="10:11" ht="12.75">
      <c r="J1830" s="5"/>
      <c r="K1830" s="5"/>
    </row>
    <row r="1831" spans="10:11" ht="12.75">
      <c r="J1831" s="5"/>
      <c r="K1831" s="5"/>
    </row>
    <row r="1832" spans="10:11" ht="12.75">
      <c r="J1832" s="5"/>
      <c r="K1832" s="5"/>
    </row>
    <row r="1833" spans="10:11" ht="12.75">
      <c r="J1833" s="5"/>
      <c r="K1833" s="5"/>
    </row>
    <row r="1834" spans="10:11" ht="12.75">
      <c r="J1834" s="5"/>
      <c r="K1834" s="5"/>
    </row>
    <row r="1835" spans="10:11" ht="12.75">
      <c r="J1835" s="5"/>
      <c r="K1835" s="5"/>
    </row>
    <row r="1836" spans="10:11" ht="12.75">
      <c r="J1836" s="5"/>
      <c r="K1836" s="5"/>
    </row>
    <row r="1837" spans="10:11" ht="12.75">
      <c r="J1837" s="5"/>
      <c r="K1837" s="5"/>
    </row>
    <row r="1838" spans="10:11" ht="12.75">
      <c r="J1838" s="5"/>
      <c r="K1838" s="5"/>
    </row>
    <row r="1839" spans="10:11" ht="12.75">
      <c r="J1839" s="5"/>
      <c r="K1839" s="5"/>
    </row>
    <row r="1840" spans="10:11" ht="12.75">
      <c r="J1840" s="5"/>
      <c r="K1840" s="5"/>
    </row>
    <row r="1841" spans="10:11" ht="12.75">
      <c r="J1841" s="5"/>
      <c r="K1841" s="5"/>
    </row>
    <row r="1842" spans="10:11" ht="12.75">
      <c r="J1842" s="5"/>
      <c r="K1842" s="5"/>
    </row>
    <row r="1843" spans="10:11" ht="12.75">
      <c r="J1843" s="5"/>
      <c r="K1843" s="5"/>
    </row>
    <row r="1844" spans="10:11" ht="12.75">
      <c r="J1844" s="5"/>
      <c r="K1844" s="5"/>
    </row>
    <row r="1845" spans="10:11" ht="12.75">
      <c r="J1845" s="5"/>
      <c r="K1845" s="5"/>
    </row>
    <row r="1846" spans="10:11" ht="12.75">
      <c r="J1846" s="5"/>
      <c r="K1846" s="5"/>
    </row>
    <row r="1847" spans="10:11" ht="12.75">
      <c r="J1847" s="5"/>
      <c r="K1847" s="5"/>
    </row>
    <row r="1848" spans="10:11" ht="12.75">
      <c r="J1848" s="5"/>
      <c r="K1848" s="5"/>
    </row>
    <row r="1849" spans="10:11" ht="12.75">
      <c r="J1849" s="5"/>
      <c r="K1849" s="5"/>
    </row>
    <row r="1850" spans="10:11" ht="12.75">
      <c r="J1850" s="5"/>
      <c r="K1850" s="5"/>
    </row>
    <row r="1851" spans="10:11" ht="12.75">
      <c r="J1851" s="5"/>
      <c r="K1851" s="5"/>
    </row>
    <row r="1852" spans="10:11" ht="12.75">
      <c r="J1852" s="5"/>
      <c r="K1852" s="5"/>
    </row>
    <row r="1853" spans="10:11" ht="12.75">
      <c r="J1853" s="5"/>
      <c r="K1853" s="5"/>
    </row>
    <row r="1854" spans="10:11" ht="12.75">
      <c r="J1854" s="5"/>
      <c r="K1854" s="5"/>
    </row>
    <row r="1855" spans="10:11" ht="12.75">
      <c r="J1855" s="5"/>
      <c r="K1855" s="5"/>
    </row>
    <row r="1856" spans="10:11" ht="12.75">
      <c r="J1856" s="5"/>
      <c r="K1856" s="5"/>
    </row>
    <row r="1857" spans="10:11" ht="12.75">
      <c r="J1857" s="5"/>
      <c r="K1857" s="5"/>
    </row>
    <row r="1858" spans="10:11" ht="12.75">
      <c r="J1858" s="5"/>
      <c r="K1858" s="5"/>
    </row>
    <row r="1859" spans="10:11" ht="12.75">
      <c r="J1859" s="5"/>
      <c r="K1859" s="5"/>
    </row>
    <row r="1860" spans="10:11" ht="12.75">
      <c r="J1860" s="5"/>
      <c r="K1860" s="5"/>
    </row>
    <row r="1861" spans="10:11" ht="12.75">
      <c r="J1861" s="5"/>
      <c r="K1861" s="5"/>
    </row>
    <row r="1862" spans="10:11" ht="12.75">
      <c r="J1862" s="5"/>
      <c r="K1862" s="5"/>
    </row>
    <row r="1863" spans="10:11" ht="12.75">
      <c r="J1863" s="5"/>
      <c r="K1863" s="5"/>
    </row>
    <row r="1864" spans="10:11" ht="12.75">
      <c r="J1864" s="5"/>
      <c r="K1864" s="5"/>
    </row>
    <row r="1865" spans="10:11" ht="12.75">
      <c r="J1865" s="5"/>
      <c r="K1865" s="5"/>
    </row>
    <row r="1866" spans="10:11" ht="12.75">
      <c r="J1866" s="5"/>
      <c r="K1866" s="5"/>
    </row>
    <row r="1867" spans="10:11" ht="12.75">
      <c r="J1867" s="5"/>
      <c r="K1867" s="5"/>
    </row>
    <row r="1868" spans="10:11" ht="12.75">
      <c r="J1868" s="5"/>
      <c r="K1868" s="5"/>
    </row>
    <row r="1869" spans="10:11" ht="12.75">
      <c r="J1869" s="5"/>
      <c r="K1869" s="5"/>
    </row>
    <row r="1870" spans="10:11" ht="12.75">
      <c r="J1870" s="5"/>
      <c r="K1870" s="5"/>
    </row>
    <row r="1871" spans="10:11" ht="12.75">
      <c r="J1871" s="5"/>
      <c r="K1871" s="5"/>
    </row>
    <row r="1872" spans="10:11" ht="12.75">
      <c r="J1872" s="5"/>
      <c r="K1872" s="5"/>
    </row>
    <row r="1873" spans="10:11" ht="12.75">
      <c r="J1873" s="5"/>
      <c r="K1873" s="5"/>
    </row>
    <row r="1874" spans="10:11" ht="12.75">
      <c r="J1874" s="5"/>
      <c r="K1874" s="5"/>
    </row>
    <row r="1875" spans="10:11" ht="12.75">
      <c r="J1875" s="5"/>
      <c r="K1875" s="5"/>
    </row>
    <row r="1876" spans="10:11" ht="12.75">
      <c r="J1876" s="5"/>
      <c r="K1876" s="5"/>
    </row>
    <row r="1877" spans="10:11" ht="12.75">
      <c r="J1877" s="5"/>
      <c r="K1877" s="5"/>
    </row>
    <row r="1878" spans="10:11" ht="12.75">
      <c r="J1878" s="5"/>
      <c r="K1878" s="5"/>
    </row>
    <row r="1879" spans="10:11" ht="12.75">
      <c r="J1879" s="5"/>
      <c r="K1879" s="5"/>
    </row>
    <row r="1880" spans="10:11" ht="12.75">
      <c r="J1880" s="5"/>
      <c r="K1880" s="5"/>
    </row>
    <row r="1881" spans="10:11" ht="12.75">
      <c r="J1881" s="5"/>
      <c r="K1881" s="5"/>
    </row>
    <row r="1882" spans="10:11" ht="12.75">
      <c r="J1882" s="5"/>
      <c r="K1882" s="5"/>
    </row>
    <row r="1883" spans="10:11" ht="12.75">
      <c r="J1883" s="5"/>
      <c r="K1883" s="5"/>
    </row>
    <row r="1884" spans="10:11" ht="12.75">
      <c r="J1884" s="5"/>
      <c r="K1884" s="5"/>
    </row>
    <row r="1885" spans="10:11" ht="12.75">
      <c r="J1885" s="5"/>
      <c r="K1885" s="5"/>
    </row>
    <row r="1886" spans="10:11" ht="12.75">
      <c r="J1886" s="5"/>
      <c r="K1886" s="5"/>
    </row>
    <row r="1887" spans="10:11" ht="12.75">
      <c r="J1887" s="5"/>
      <c r="K1887" s="5"/>
    </row>
    <row r="1888" spans="10:11" ht="12.75">
      <c r="J1888" s="5"/>
      <c r="K1888" s="5"/>
    </row>
    <row r="1889" spans="10:11" ht="12.75">
      <c r="J1889" s="5"/>
      <c r="K1889" s="5"/>
    </row>
    <row r="1890" spans="10:11" ht="12.75">
      <c r="J1890" s="5"/>
      <c r="K1890" s="5"/>
    </row>
    <row r="1891" spans="10:11" ht="12.75">
      <c r="J1891" s="5"/>
      <c r="K1891" s="5"/>
    </row>
    <row r="1892" spans="10:11" ht="12.75">
      <c r="J1892" s="5"/>
      <c r="K1892" s="5"/>
    </row>
    <row r="1893" spans="10:11" ht="12.75">
      <c r="J1893" s="5"/>
      <c r="K1893" s="5"/>
    </row>
    <row r="1894" spans="10:11" ht="12.75">
      <c r="J1894" s="5"/>
      <c r="K1894" s="5"/>
    </row>
    <row r="1895" spans="10:11" ht="12.75">
      <c r="J1895" s="5"/>
      <c r="K1895" s="5"/>
    </row>
    <row r="1896" spans="10:11" ht="12.75">
      <c r="J1896" s="5"/>
      <c r="K1896" s="5"/>
    </row>
    <row r="1897" spans="10:11" ht="12.75">
      <c r="J1897" s="5"/>
      <c r="K1897" s="5"/>
    </row>
    <row r="1898" spans="10:11" ht="12.75">
      <c r="J1898" s="5"/>
      <c r="K1898" s="5"/>
    </row>
    <row r="1899" spans="10:11" ht="12.75">
      <c r="J1899" s="5"/>
      <c r="K1899" s="5"/>
    </row>
    <row r="1900" spans="10:11" ht="12.75">
      <c r="J1900" s="5"/>
      <c r="K1900" s="5"/>
    </row>
    <row r="1901" spans="10:11" ht="12.75">
      <c r="J1901" s="5"/>
      <c r="K1901" s="5"/>
    </row>
    <row r="1902" spans="10:11" ht="12.75">
      <c r="J1902" s="5"/>
      <c r="K1902" s="5"/>
    </row>
    <row r="1903" spans="10:11" ht="12.75">
      <c r="J1903" s="5"/>
      <c r="K1903" s="5"/>
    </row>
    <row r="1904" spans="10:11" ht="12.75">
      <c r="J1904" s="5"/>
      <c r="K1904" s="5"/>
    </row>
    <row r="1905" spans="10:11" ht="12.75">
      <c r="J1905" s="5"/>
      <c r="K1905" s="5"/>
    </row>
    <row r="1906" spans="10:11" ht="12.75">
      <c r="J1906" s="5"/>
      <c r="K1906" s="5"/>
    </row>
    <row r="1907" spans="10:11" ht="12.75">
      <c r="J1907" s="5"/>
      <c r="K1907" s="5"/>
    </row>
    <row r="1908" spans="10:11" ht="12.75">
      <c r="J1908" s="5"/>
      <c r="K1908" s="5"/>
    </row>
    <row r="1909" spans="10:11" ht="12.75">
      <c r="J1909" s="5"/>
      <c r="K1909" s="5"/>
    </row>
    <row r="1910" spans="10:11" ht="12.75">
      <c r="J1910" s="5"/>
      <c r="K1910" s="5"/>
    </row>
    <row r="1911" spans="10:11" ht="12.75">
      <c r="J1911" s="5"/>
      <c r="K1911" s="5"/>
    </row>
    <row r="1912" spans="10:11" ht="12.75">
      <c r="J1912" s="5"/>
      <c r="K1912" s="5"/>
    </row>
    <row r="1913" spans="10:11" ht="12.75">
      <c r="J1913" s="5"/>
      <c r="K1913" s="5"/>
    </row>
    <row r="1914" spans="10:11" ht="12.75">
      <c r="J1914" s="5"/>
      <c r="K1914" s="5"/>
    </row>
    <row r="1915" spans="10:11" ht="12.75">
      <c r="J1915" s="5"/>
      <c r="K1915" s="5"/>
    </row>
    <row r="1916" spans="10:11" ht="12.75">
      <c r="J1916" s="5"/>
      <c r="K1916" s="5"/>
    </row>
    <row r="1917" spans="10:11" ht="12.75">
      <c r="J1917" s="5"/>
      <c r="K1917" s="5"/>
    </row>
    <row r="1918" spans="10:11" ht="12.75">
      <c r="J1918" s="5"/>
      <c r="K1918" s="5"/>
    </row>
    <row r="1919" spans="10:11" ht="12.75">
      <c r="J1919" s="5"/>
      <c r="K1919" s="5"/>
    </row>
    <row r="1920" spans="10:11" ht="12.75">
      <c r="J1920" s="5"/>
      <c r="K1920" s="5"/>
    </row>
    <row r="1921" spans="10:11" ht="12.75">
      <c r="J1921" s="5"/>
      <c r="K1921" s="5"/>
    </row>
    <row r="1922" spans="10:11" ht="12.75">
      <c r="J1922" s="5"/>
      <c r="K1922" s="5"/>
    </row>
    <row r="1923" spans="10:11" ht="12.75">
      <c r="J1923" s="5"/>
      <c r="K1923" s="5"/>
    </row>
    <row r="1924" spans="10:11" ht="12.75">
      <c r="J1924" s="5"/>
      <c r="K1924" s="5"/>
    </row>
  </sheetData>
  <sheetProtection sheet="1" objects="1" scenarios="1" selectLockedCells="1"/>
  <mergeCells count="5">
    <mergeCell ref="R4:T4"/>
    <mergeCell ref="R5:S5"/>
    <mergeCell ref="R10:U10"/>
    <mergeCell ref="R6:S6"/>
    <mergeCell ref="R7:S7"/>
  </mergeCells>
  <conditionalFormatting sqref="J41:K1000">
    <cfRule type="expression" priority="1" dxfId="0" stopIfTrue="1">
      <formula>AND($J41&lt;&gt;"",NOT(ISNONTEXT($J41)))</formula>
    </cfRule>
  </conditionalFormatting>
  <conditionalFormatting sqref="L5:M595">
    <cfRule type="expression" priority="2" dxfId="1" stopIfTrue="1">
      <formula>$J5&lt;&gt;""</formula>
    </cfRule>
  </conditionalFormatting>
  <conditionalFormatting sqref="B40:C1008">
    <cfRule type="expression" priority="3" dxfId="2" stopIfTrue="1">
      <formula>OR(AND($B40&lt;&gt;"",NOT(ISNUMBER($B40))),AND($C40&lt;&gt;"",NOT(ISNUMBER($C40))),$B40&lt;&gt;INT($B40))</formula>
    </cfRule>
    <cfRule type="expression" priority="4" dxfId="3" stopIfTrue="1">
      <formula>OR(AND($B39&lt;&gt;"",$B40=""),$B40&lt;&gt;"")</formula>
    </cfRule>
  </conditionalFormatting>
  <conditionalFormatting sqref="K5 J5:J40">
    <cfRule type="expression" priority="5" dxfId="4" stopIfTrue="1">
      <formula>J5=""</formula>
    </cfRule>
    <cfRule type="expression" priority="6" dxfId="5" stopIfTrue="1">
      <formula>J5&lt;&gt;""</formula>
    </cfRule>
  </conditionalFormatting>
  <conditionalFormatting sqref="K6:K40">
    <cfRule type="expression" priority="7" dxfId="5" stopIfTrue="1">
      <formula>K6&lt;&gt;""</formula>
    </cfRule>
  </conditionalFormatting>
  <conditionalFormatting sqref="B5">
    <cfRule type="expression" priority="8" dxfId="6" stopIfTrue="1">
      <formula>AND($B5&lt;&gt;"",NOT(ISNUMBER($B5)))</formula>
    </cfRule>
  </conditionalFormatting>
  <conditionalFormatting sqref="B6:C39">
    <cfRule type="expression" priority="9" dxfId="6" stopIfTrue="1">
      <formula>AND(B6&lt;&gt;"",NOT(ISNUMBER(B6)))</formula>
    </cfRule>
    <cfRule type="expression" priority="10" dxfId="3" stopIfTrue="1">
      <formula>OR(AND($B5&lt;&gt;"",B6=""),COUNT($B6:$C$40)&gt;0)</formula>
    </cfRule>
  </conditionalFormatting>
  <conditionalFormatting sqref="C5">
    <cfRule type="expression" priority="11" dxfId="6" stopIfTrue="1">
      <formula>AND($C5&lt;&gt;"",NOT(ISNUMBER($C5)))</formula>
    </cfRule>
    <cfRule type="expression" priority="12" dxfId="6" stopIfTrue="1">
      <formula>$C5&lt;&gt;INT($C5)</formula>
    </cfRule>
  </conditionalFormatting>
  <conditionalFormatting sqref="V10">
    <cfRule type="expression" priority="13" dxfId="7" stopIfTrue="1">
      <formula>$V$9&lt;&gt;""</formula>
    </cfRule>
  </conditionalFormatting>
  <printOptions/>
  <pageMargins left="0.2" right="0.2" top="0.22" bottom="0.1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José Colera Cañas</cp:lastModifiedBy>
  <cp:lastPrinted>2008-02-10T21:44:05Z</cp:lastPrinted>
  <dcterms:created xsi:type="dcterms:W3CDTF">2007-06-19T14:17:25Z</dcterms:created>
  <dcterms:modified xsi:type="dcterms:W3CDTF">2008-02-11T17:37:47Z</dcterms:modified>
  <cp:category/>
  <cp:version/>
  <cp:contentType/>
  <cp:contentStatus/>
</cp:coreProperties>
</file>